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2025_ptamigan_toumi/"/>
    </mc:Choice>
  </mc:AlternateContent>
  <xr:revisionPtr revIDLastSave="0" documentId="8_{F3598AD2-BCA9-4EF4-85A6-7908E80A516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A2" i="10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<sst xmlns="http://schemas.openxmlformats.org/spreadsheetml/2006/main" count="178" uniqueCount="117">
  <si>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</si>
  <si>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</si>
  <si>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</si>
  <si>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</si>
  <si>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</si>
  <si>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</si>
  <si>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</si>
  <si>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</si>
  <si>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</si>
  <si>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</si>
  <si>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</si>
  <si>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</si>
  <si>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</si>
  <si>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</si>
  <si>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</si>
  <si>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</si>
  <si>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</si>
  <si>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</si>
  <si>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</si>
  <si>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</si>
  <si>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</si>
  <si>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</si>
  <si>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</si>
  <si>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</si>
  <si>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</si>
  <si>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</si>
  <si>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</si>
  <si>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</si>
  <si>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</si>
  <si>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</si>
  <si>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取得年</t>
    <rPh sb="0" eb="3">
      <t>シュトクネン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</si>
  <si>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</si>
  <si>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</si>
  <si>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</si>
  <si>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</si>
  <si>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</si>
  <si>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</si>
  <si>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</si>
  <si>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</si>
  <si>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</si>
  <si>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代表者</t>
    <rPh sb="0" eb="3">
      <t>ダイヒョウシャ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</si>
  <si>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</si>
  <si>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</si>
  <si>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</si>
  <si>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</si>
  <si>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</si>
  <si>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</si>
  <si>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</si>
  <si>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</si>
  <si>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</si>
  <si>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</si>
  <si>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</si>
  <si>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</si>
  <si>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</si>
  <si>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</si>
  <si>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</si>
  <si>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</si>
  <si>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</si>
  <si>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</si>
  <si>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</si>
  <si>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</si>
  <si>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</si>
  <si>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</si>
  <si>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</si>
  <si>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</si>
  <si>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</si>
  <si>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</si>
  <si>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</si>
  <si>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</si>
  <si>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</si>
  <si>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</si>
  <si>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</si>
  <si>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</si>
  <si>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</si>
  <si>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</si>
  <si>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</si>
  <si>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</si>
  <si>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</si>
  <si>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</si>
  <si>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</si>
  <si>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</si>
  <si>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</si>
  <si>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</si>
  <si>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</si>
  <si>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</si>
  <si>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</si>
  <si>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※西暦</t>
    <rPh sb="1" eb="3">
      <t>セイレキ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</si>
  <si>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</si>
  <si>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小学校</t>
    <rPh sb="0" eb="3">
      <t>ショウガッコウ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</si>
  <si>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</si>
  <si>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</si>
  <si>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</si>
  <si>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</si>
  <si>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</si>
  <si>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</si>
  <si>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</si>
  <si>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</si>
  <si>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</si>
  <si>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</si>
  <si>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</si>
  <si>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</si>
  <si>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</si>
  <si>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</si>
  <si>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</si>
  <si>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</si>
  <si>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</si>
  <si>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小学校</t>
  </si>
  <si>
    <t>ー</t>
    <phoneticPr fontId="1"/>
  </si>
  <si>
    <t>D3</t>
    <phoneticPr fontId="1"/>
  </si>
  <si>
    <t>D2</t>
    <phoneticPr fontId="1"/>
  </si>
  <si>
    <t>県公認</t>
    <rPh sb="0" eb="1">
      <t>ケン</t>
    </rPh>
    <rPh sb="1" eb="3">
      <t>コウニン</t>
    </rPh>
    <phoneticPr fontId="1"/>
  </si>
  <si>
    <t>登録選手数</t>
    <rPh sb="0" eb="2">
      <t>トウロク</t>
    </rPh>
    <rPh sb="2" eb="4">
      <t>センシュ</t>
    </rPh>
    <rPh sb="4" eb="5">
      <t>スウ</t>
    </rPh>
    <phoneticPr fontId="1"/>
  </si>
  <si>
    <r>
      <t>「提出」　大会事務局から指定された方法で、この</t>
    </r>
    <r>
      <rPr>
        <sz val="16"/>
        <color rgb="FFFF0000"/>
        <rFont val="Meiryo UI"/>
        <family val="3"/>
        <charset val="128"/>
      </rPr>
      <t>ファイル自体を提出</t>
    </r>
    <r>
      <rPr>
        <sz val="16"/>
        <rFont val="Meiryo UI"/>
        <family val="3"/>
        <charset val="128"/>
      </rPr>
      <t>してください。郵送の場合は、提出用シートを印刷して下さい。</t>
    </r>
    <rPh sb="1" eb="3">
      <t>テイシュツ</t>
    </rPh>
    <rPh sb="12" eb="14">
      <t>シテイ</t>
    </rPh>
    <rPh sb="17" eb="19">
      <t>ホウホウ</t>
    </rPh>
    <rPh sb="27" eb="29">
      <t>ジタイ</t>
    </rPh>
    <rPh sb="30" eb="32">
      <t>テイシュツ</t>
    </rPh>
    <rPh sb="39" eb="41">
      <t>ユウソウ</t>
    </rPh>
    <rPh sb="42" eb="44">
      <t>バアイ</t>
    </rPh>
    <rPh sb="46" eb="49">
      <t>テイシュツヨウ</t>
    </rPh>
    <rPh sb="53" eb="55">
      <t>インサツ</t>
    </rPh>
    <rPh sb="57" eb="58">
      <t>クダ</t>
    </rPh>
    <phoneticPr fontId="1"/>
  </si>
  <si>
    <r>
      <t>ファイル名は「</t>
    </r>
    <r>
      <rPr>
        <sz val="16"/>
        <color rgb="FFFF0000"/>
        <rFont val="Meiryo UI"/>
        <family val="3"/>
        <charset val="128"/>
      </rPr>
      <t>entry_チーム名.xlsx」</t>
    </r>
    <r>
      <rPr>
        <sz val="16"/>
        <rFont val="Meiryo UI"/>
        <family val="3"/>
        <charset val="128"/>
      </rPr>
      <t>に変更して提出お願いします。なお、チーム名はフルネームでなくても大丈夫です。</t>
    </r>
    <rPh sb="4" eb="5">
      <t>メイ</t>
    </rPh>
    <rPh sb="16" eb="17">
      <t>メイ</t>
    </rPh>
    <rPh sb="24" eb="26">
      <t>ヘンコウ</t>
    </rPh>
    <rPh sb="28" eb="30">
      <t>テイシュツ</t>
    </rPh>
    <rPh sb="31" eb="32">
      <t>ネガ</t>
    </rPh>
    <rPh sb="43" eb="44">
      <t>メイ</t>
    </rPh>
    <rPh sb="55" eb="58">
      <t>ダイジョウブ</t>
    </rPh>
    <phoneticPr fontId="1"/>
  </si>
  <si>
    <t>2025 らいちょうカップin東御</t>
    <rPh sb="15" eb="17">
      <t>トウミ</t>
    </rPh>
    <phoneticPr fontId="1"/>
  </si>
  <si>
    <t>U15</t>
    <phoneticPr fontId="1"/>
  </si>
  <si>
    <t>記載不要</t>
    <rPh sb="0" eb="2">
      <t>キサイ</t>
    </rPh>
    <rPh sb="2" eb="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</si>
</sst>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游ゴシック Mediu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4" xfId="0" applyFont="1" applyBorder="1" applyAlignment="1">
      <alignment horizontal="centerContinuous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4" fillId="5" borderId="34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7" xfId="0" applyFont="1" applyFill="1" applyBorder="1" applyAlignment="1">
      <alignment horizontal="center" vertical="center"/>
    </xf>
    <xf numFmtId="0" fontId="5" fillId="7" borderId="9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7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6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5" borderId="14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5" borderId="14" xfId="0" applyFont="1" applyFill="1" applyBorder="1" applyAlignment="1">
      <alignment horizontal="centerContinuous" vertical="center"/>
    </xf>
    <xf numFmtId="0" fontId="5" fillId="0" borderId="2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7" borderId="45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6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2" fillId="8" borderId="44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2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9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7" borderId="72" xfId="0" applyFont="1" applyFill="1" applyBorder="1" applyAlignment="1" applyProtection="1">
      <alignment horizontal="left" vertical="center" shrinkToFit="1"/>
      <protection locked="0"/>
    </xf>
    <xf numFmtId="49" fontId="11" fillId="7" borderId="33" xfId="1" applyNumberFormat="1" applyFill="1" applyBorder="1" applyAlignment="1" applyProtection="1">
      <alignment horizontal="left" vertical="center" shrinkToFit="1"/>
      <protection locked="0"/>
    </xf>
    <xf numFmtId="49" fontId="5" fillId="7" borderId="33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34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2" fillId="6" borderId="90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7" borderId="74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B7" sqref="B7"/>
    </sheetView>
  </sheetViews>
  <sheetFormatPr defaultColWidth="9" defaultRowHeight="22.15" x14ac:dyDescent="0.65"/>
  <cols>
    <col min="1" max="16384" width="9" style="94"/>
  </cols>
  <sheetData>
    <row r="1" spans="1:2" x14ac:dyDescent="0.65">
      <c r="A1" s="94" t="s">
        <v>97</v>
      </c>
    </row>
    <row r="2" spans="1:2" x14ac:dyDescent="0.65">
      <c r="A2" s="99" t="s">
        <v>99</v>
      </c>
      <c r="B2" s="94" t="s">
        <v>103</v>
      </c>
    </row>
    <row r="3" spans="1:2" x14ac:dyDescent="0.65">
      <c r="A3" s="99" t="s">
        <v>100</v>
      </c>
      <c r="B3" s="94" t="s">
        <v>104</v>
      </c>
    </row>
    <row r="4" spans="1:2" x14ac:dyDescent="0.65">
      <c r="A4" s="99" t="s">
        <v>101</v>
      </c>
      <c r="B4" s="94" t="s">
        <v>105</v>
      </c>
    </row>
    <row r="5" spans="1:2" x14ac:dyDescent="0.65">
      <c r="A5" s="99" t="s">
        <v>102</v>
      </c>
      <c r="B5" s="94" t="s">
        <v>112</v>
      </c>
    </row>
    <row r="6" spans="1:2" x14ac:dyDescent="0.65">
      <c r="B6" s="94" t="s">
        <v>113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26"/>
  <sheetViews>
    <sheetView topLeftCell="A4" workbookViewId="0">
      <selection activeCell="C30" sqref="C30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4" width="8.1328125" style="4" customWidth="1"/>
    <col min="5" max="5" width="3.46484375" style="4" bestFit="1" customWidth="1"/>
    <col min="6" max="6" width="6.53125" style="4" customWidth="1"/>
    <col min="7" max="7" width="3.46484375" style="4" customWidth="1"/>
    <col min="8" max="8" width="6.46484375" style="4" customWidth="1"/>
    <col min="9" max="9" width="3.46484375" style="4" bestFit="1" customWidth="1"/>
    <col min="10" max="10" width="10.19921875" style="4" customWidth="1"/>
    <col min="11" max="11" width="49.53125" style="4" bestFit="1" customWidth="1"/>
    <col min="12" max="12" width="9" style="4"/>
    <col min="13" max="13" width="7.46484375" style="4" customWidth="1"/>
    <col min="14" max="14" width="12.53125" style="4" customWidth="1"/>
    <col min="15" max="15" width="9" style="4" customWidth="1"/>
    <col min="16" max="16" width="0" style="4" hidden="1" customWidth="1"/>
    <col min="17" max="16384" width="9" style="4"/>
  </cols>
  <sheetData>
    <row r="1" spans="2:16" s="95" customFormat="1" ht="26.65" x14ac:dyDescent="1.05">
      <c r="C1" s="4" t="s">
        <v>18</v>
      </c>
      <c r="D1" s="117" t="s">
        <v>114</v>
      </c>
      <c r="E1" s="117"/>
      <c r="F1" s="117"/>
      <c r="G1" s="117"/>
      <c r="H1" s="117"/>
      <c r="I1" s="117"/>
      <c r="J1" s="117"/>
      <c r="K1" s="117"/>
    </row>
    <row r="2" spans="2:16" ht="18" customHeight="1" x14ac:dyDescent="0.8">
      <c r="C2" s="4" t="s">
        <v>20</v>
      </c>
      <c r="D2" s="72">
        <v>2025</v>
      </c>
      <c r="E2" s="12" t="s">
        <v>4</v>
      </c>
      <c r="F2" s="72">
        <v>12</v>
      </c>
      <c r="G2" s="12" t="s">
        <v>5</v>
      </c>
      <c r="H2" s="72">
        <v>13</v>
      </c>
      <c r="I2" s="12" t="s">
        <v>6</v>
      </c>
      <c r="J2" s="73" t="s">
        <v>34</v>
      </c>
    </row>
    <row r="3" spans="2:16" ht="20.25" thickBot="1" x14ac:dyDescent="0.85">
      <c r="B3" s="4" t="s">
        <v>96</v>
      </c>
    </row>
    <row r="4" spans="2:16" x14ac:dyDescent="0.8">
      <c r="B4" s="16" t="s">
        <v>16</v>
      </c>
      <c r="C4" s="18"/>
      <c r="D4" s="113"/>
      <c r="E4" s="113"/>
      <c r="F4" s="113"/>
      <c r="G4" s="113"/>
      <c r="H4" s="113"/>
      <c r="I4" s="113"/>
      <c r="J4" s="114"/>
    </row>
    <row r="5" spans="2:16" x14ac:dyDescent="0.8">
      <c r="B5" s="17" t="s">
        <v>17</v>
      </c>
      <c r="C5" s="19"/>
      <c r="D5" s="115"/>
      <c r="E5" s="115"/>
      <c r="F5" s="115"/>
      <c r="G5" s="115"/>
      <c r="H5" s="115"/>
      <c r="I5" s="115"/>
      <c r="J5" s="116"/>
      <c r="L5" s="1"/>
    </row>
    <row r="6" spans="2:16" x14ac:dyDescent="0.8">
      <c r="B6" s="17" t="s">
        <v>1</v>
      </c>
      <c r="C6" s="19"/>
      <c r="D6" s="74"/>
      <c r="E6" s="30"/>
      <c r="F6" s="103" t="str">
        <f>IF(D6="","","登録は"&amp;VLOOKUP(D6,選択肢!A4:B8,2)&amp;"名以下です。")</f>
        <v/>
      </c>
      <c r="G6" s="100"/>
      <c r="H6" s="100"/>
      <c r="I6" s="100"/>
      <c r="J6" s="31"/>
      <c r="P6" s="4" t="s">
        <v>109</v>
      </c>
    </row>
    <row r="7" spans="2:16" x14ac:dyDescent="0.8">
      <c r="B7" s="17" t="s">
        <v>8</v>
      </c>
      <c r="C7" s="19"/>
      <c r="D7" s="122"/>
      <c r="E7" s="122"/>
      <c r="F7" s="122"/>
      <c r="G7" s="123"/>
      <c r="H7" s="30"/>
      <c r="I7" s="30"/>
      <c r="J7" s="31"/>
      <c r="P7" s="4" t="s">
        <v>108</v>
      </c>
    </row>
    <row r="8" spans="2:16" x14ac:dyDescent="0.8">
      <c r="B8" s="17" t="s">
        <v>9</v>
      </c>
      <c r="C8" s="19"/>
      <c r="D8" s="122"/>
      <c r="E8" s="122"/>
      <c r="F8" s="122"/>
      <c r="G8" s="123"/>
      <c r="H8" s="30"/>
      <c r="I8" s="30"/>
      <c r="J8" s="31"/>
      <c r="P8" s="4" t="s">
        <v>115</v>
      </c>
    </row>
    <row r="9" spans="2:16" x14ac:dyDescent="0.8">
      <c r="B9" s="17" t="s">
        <v>2</v>
      </c>
      <c r="C9" s="19"/>
      <c r="D9" s="75">
        <v>2025</v>
      </c>
      <c r="E9" s="32" t="s">
        <v>4</v>
      </c>
      <c r="F9" s="76"/>
      <c r="G9" s="32" t="s">
        <v>5</v>
      </c>
      <c r="H9" s="76"/>
      <c r="I9" s="32" t="s">
        <v>6</v>
      </c>
      <c r="J9" s="33"/>
    </row>
    <row r="10" spans="2:16" ht="15" customHeight="1" x14ac:dyDescent="0.8">
      <c r="B10" s="104" t="s">
        <v>85</v>
      </c>
      <c r="C10" s="105"/>
      <c r="D10" s="118" t="s">
        <v>82</v>
      </c>
      <c r="E10" s="119"/>
      <c r="F10" s="119"/>
      <c r="G10" s="119"/>
      <c r="H10" s="120" t="s">
        <v>83</v>
      </c>
      <c r="I10" s="119"/>
      <c r="J10" s="121"/>
    </row>
    <row r="11" spans="2:16" x14ac:dyDescent="0.8">
      <c r="B11" s="106"/>
      <c r="C11" s="107"/>
      <c r="D11" s="108"/>
      <c r="E11" s="109"/>
      <c r="F11" s="109"/>
      <c r="G11" s="110"/>
      <c r="H11" s="111"/>
      <c r="I11" s="109"/>
      <c r="J11" s="112"/>
    </row>
    <row r="12" spans="2:16" ht="15" customHeight="1" x14ac:dyDescent="0.8">
      <c r="B12" s="104" t="s">
        <v>40</v>
      </c>
      <c r="C12" s="47" t="s">
        <v>84</v>
      </c>
      <c r="D12" s="118" t="s">
        <v>82</v>
      </c>
      <c r="E12" s="119"/>
      <c r="F12" s="119"/>
      <c r="G12" s="119"/>
      <c r="H12" s="120" t="s">
        <v>83</v>
      </c>
      <c r="I12" s="119"/>
      <c r="J12" s="121"/>
    </row>
    <row r="13" spans="2:16" x14ac:dyDescent="0.8">
      <c r="B13" s="135"/>
      <c r="C13" s="48" t="s">
        <v>22</v>
      </c>
      <c r="D13" s="133"/>
      <c r="E13" s="128"/>
      <c r="F13" s="128"/>
      <c r="G13" s="136"/>
      <c r="H13" s="127"/>
      <c r="I13" s="128"/>
      <c r="J13" s="129"/>
    </row>
    <row r="14" spans="2:16" x14ac:dyDescent="0.8">
      <c r="B14" s="135"/>
      <c r="C14" s="49" t="s">
        <v>21</v>
      </c>
      <c r="D14" s="133"/>
      <c r="E14" s="128"/>
      <c r="F14" s="128"/>
      <c r="G14" s="136"/>
      <c r="H14" s="127"/>
      <c r="I14" s="128"/>
      <c r="J14" s="129"/>
    </row>
    <row r="15" spans="2:16" x14ac:dyDescent="0.8">
      <c r="B15" s="135"/>
      <c r="C15" s="49" t="s">
        <v>41</v>
      </c>
      <c r="D15" s="77"/>
      <c r="E15" s="34" t="s">
        <v>43</v>
      </c>
      <c r="F15" s="77"/>
      <c r="G15" s="35"/>
      <c r="H15" s="35"/>
      <c r="I15" s="35"/>
      <c r="J15" s="36"/>
    </row>
    <row r="16" spans="2:16" ht="37.5" customHeight="1" x14ac:dyDescent="0.8">
      <c r="B16" s="135"/>
      <c r="C16" s="52" t="s">
        <v>42</v>
      </c>
      <c r="D16" s="140"/>
      <c r="E16" s="140"/>
      <c r="F16" s="140"/>
      <c r="G16" s="140"/>
      <c r="H16" s="140"/>
      <c r="I16" s="140"/>
      <c r="J16" s="141"/>
    </row>
    <row r="17" spans="2:11" x14ac:dyDescent="0.8">
      <c r="B17" s="135"/>
      <c r="C17" s="49" t="s">
        <v>63</v>
      </c>
      <c r="D17" s="77"/>
      <c r="E17" s="34" t="s">
        <v>43</v>
      </c>
      <c r="F17" s="77"/>
      <c r="G17" s="34" t="s">
        <v>43</v>
      </c>
      <c r="H17" s="77"/>
      <c r="I17" s="35"/>
      <c r="J17" s="36"/>
      <c r="K17" s="4" t="s">
        <v>87</v>
      </c>
    </row>
    <row r="18" spans="2:11" x14ac:dyDescent="0.8">
      <c r="B18" s="106"/>
      <c r="C18" s="50" t="s">
        <v>44</v>
      </c>
      <c r="D18" s="137"/>
      <c r="E18" s="138"/>
      <c r="F18" s="138"/>
      <c r="G18" s="138"/>
      <c r="H18" s="138"/>
      <c r="I18" s="138"/>
      <c r="J18" s="139"/>
    </row>
    <row r="19" spans="2:11" ht="15" hidden="1" customHeight="1" outlineLevel="1" x14ac:dyDescent="0.8">
      <c r="B19" s="104" t="s">
        <v>98</v>
      </c>
      <c r="C19" s="47" t="s">
        <v>84</v>
      </c>
      <c r="D19" s="118" t="s">
        <v>82</v>
      </c>
      <c r="E19" s="119"/>
      <c r="F19" s="119"/>
      <c r="G19" s="119"/>
      <c r="H19" s="120" t="s">
        <v>83</v>
      </c>
      <c r="I19" s="119"/>
      <c r="J19" s="121"/>
    </row>
    <row r="20" spans="2:11" hidden="1" outlineLevel="1" x14ac:dyDescent="0.8">
      <c r="B20" s="135"/>
      <c r="C20" s="49" t="s">
        <v>22</v>
      </c>
      <c r="D20" s="133"/>
      <c r="E20" s="128"/>
      <c r="F20" s="128"/>
      <c r="G20" s="128"/>
      <c r="H20" s="127"/>
      <c r="I20" s="128"/>
      <c r="J20" s="129"/>
    </row>
    <row r="21" spans="2:11" hidden="1" outlineLevel="1" x14ac:dyDescent="0.8">
      <c r="B21" s="135"/>
      <c r="C21" s="49" t="s">
        <v>21</v>
      </c>
      <c r="D21" s="133" t="s">
        <v>116</v>
      </c>
      <c r="E21" s="128"/>
      <c r="F21" s="128"/>
      <c r="G21" s="128"/>
      <c r="H21" s="127" t="s">
        <v>107</v>
      </c>
      <c r="I21" s="128"/>
      <c r="J21" s="129"/>
    </row>
    <row r="22" spans="2:11" hidden="1" outlineLevel="1" x14ac:dyDescent="0.8">
      <c r="B22" s="106"/>
      <c r="C22" s="50" t="s">
        <v>23</v>
      </c>
      <c r="D22" s="79"/>
      <c r="E22" s="37"/>
      <c r="F22" s="37"/>
      <c r="G22" s="38" t="s">
        <v>30</v>
      </c>
      <c r="H22" s="78"/>
      <c r="I22" s="39" t="s">
        <v>4</v>
      </c>
      <c r="J22" s="53" t="s">
        <v>86</v>
      </c>
    </row>
    <row r="23" spans="2:11" ht="15" hidden="1" customHeight="1" outlineLevel="1" x14ac:dyDescent="0.8">
      <c r="B23" s="124" t="s">
        <v>31</v>
      </c>
      <c r="C23" s="47" t="s">
        <v>84</v>
      </c>
      <c r="D23" s="118" t="s">
        <v>82</v>
      </c>
      <c r="E23" s="119"/>
      <c r="F23" s="119"/>
      <c r="G23" s="119"/>
      <c r="H23" s="120" t="s">
        <v>83</v>
      </c>
      <c r="I23" s="119"/>
      <c r="J23" s="121"/>
    </row>
    <row r="24" spans="2:11" ht="19.5" hidden="1" customHeight="1" outlineLevel="1" x14ac:dyDescent="0.8">
      <c r="B24" s="125"/>
      <c r="C24" s="49" t="s">
        <v>22</v>
      </c>
      <c r="D24" s="133"/>
      <c r="E24" s="128"/>
      <c r="F24" s="128"/>
      <c r="G24" s="128"/>
      <c r="H24" s="127"/>
      <c r="I24" s="128"/>
      <c r="J24" s="129"/>
    </row>
    <row r="25" spans="2:11" ht="20.25" hidden="1" outlineLevel="1" thickBot="1" x14ac:dyDescent="0.85">
      <c r="B25" s="126"/>
      <c r="C25" s="51" t="s">
        <v>21</v>
      </c>
      <c r="D25" s="134" t="s">
        <v>116</v>
      </c>
      <c r="E25" s="131"/>
      <c r="F25" s="131"/>
      <c r="G25" s="131"/>
      <c r="H25" s="130" t="s">
        <v>107</v>
      </c>
      <c r="I25" s="131"/>
      <c r="J25" s="132"/>
    </row>
    <row r="26" spans="2:11" collapsed="1" x14ac:dyDescent="0.8"/>
  </sheetData>
  <mergeCells count="33"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  <mergeCell ref="B23:B25"/>
    <mergeCell ref="H24:J24"/>
    <mergeCell ref="H25:J25"/>
    <mergeCell ref="D24:G24"/>
    <mergeCell ref="D25:G25"/>
    <mergeCell ref="D23:G23"/>
    <mergeCell ref="H23:J23"/>
    <mergeCell ref="D1:K1"/>
    <mergeCell ref="D10:G10"/>
    <mergeCell ref="H10:J10"/>
    <mergeCell ref="D7:G7"/>
    <mergeCell ref="D8:G8"/>
    <mergeCell ref="B10:C11"/>
    <mergeCell ref="D11:G11"/>
    <mergeCell ref="H11:J11"/>
    <mergeCell ref="D4:J4"/>
    <mergeCell ref="D5:J5"/>
  </mergeCells>
  <phoneticPr fontId="1"/>
  <dataValidations count="4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  <dataValidation type="list" allowBlank="1" showInputMessage="1" showErrorMessage="1" sqref="D6" xr:uid="{F266F666-5888-4327-83A6-3AD617C1E6A3}">
      <formula1>$P$6:$P$8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選択肢!$D$4:$D$15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選択肢!$E$4:$E$34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選択肢!$C$4:$C$22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選択肢!$G$4:$G$8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選択肢!$H$4:$H$7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選択肢!$I$4:$I$10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選択肢!$F$5:$F$11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B4" sqref="B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95</v>
      </c>
      <c r="B1" s="4"/>
    </row>
    <row r="2" spans="1:9" x14ac:dyDescent="0.7">
      <c r="A2" s="146"/>
      <c r="B2" s="148" t="s">
        <v>64</v>
      </c>
      <c r="C2" s="144"/>
      <c r="D2" s="144" t="s">
        <v>68</v>
      </c>
      <c r="E2" s="145"/>
    </row>
    <row r="3" spans="1:9" ht="19.899999999999999" x14ac:dyDescent="0.7">
      <c r="A3" s="147"/>
      <c r="B3" s="64" t="s">
        <v>66</v>
      </c>
      <c r="C3" s="65" t="s">
        <v>65</v>
      </c>
      <c r="D3" s="66" t="s">
        <v>67</v>
      </c>
      <c r="E3" s="67" t="s">
        <v>69</v>
      </c>
    </row>
    <row r="4" spans="1:9" x14ac:dyDescent="0.7">
      <c r="A4" s="55" t="s">
        <v>80</v>
      </c>
      <c r="B4" s="80"/>
      <c r="C4" s="81"/>
      <c r="D4" s="82"/>
      <c r="E4" s="83"/>
    </row>
    <row r="5" spans="1:9" x14ac:dyDescent="0.7">
      <c r="A5" s="55" t="s">
        <v>55</v>
      </c>
      <c r="B5" s="80"/>
      <c r="C5" s="81"/>
      <c r="D5" s="82"/>
      <c r="E5" s="83"/>
    </row>
    <row r="6" spans="1:9" ht="18" thickBot="1" x14ac:dyDescent="0.75">
      <c r="A6" s="56" t="s">
        <v>81</v>
      </c>
      <c r="B6" s="84"/>
      <c r="C6" s="85"/>
      <c r="D6" s="86"/>
      <c r="E6" s="87"/>
    </row>
    <row r="7" spans="1:9" ht="9.75" customHeight="1" x14ac:dyDescent="0.7"/>
    <row r="8" spans="1:9" ht="20.25" thickBot="1" x14ac:dyDescent="0.85">
      <c r="A8" s="1" t="s">
        <v>94</v>
      </c>
      <c r="B8" s="4"/>
    </row>
    <row r="9" spans="1:9" ht="23.25" customHeight="1" x14ac:dyDescent="0.7">
      <c r="A9" s="151" t="s">
        <v>47</v>
      </c>
      <c r="B9" s="149" t="s">
        <v>64</v>
      </c>
      <c r="C9" s="150"/>
      <c r="D9" s="150" t="s">
        <v>68</v>
      </c>
      <c r="E9" s="150"/>
      <c r="F9" s="153" t="s">
        <v>52</v>
      </c>
      <c r="G9" s="154"/>
      <c r="H9" s="157" t="s">
        <v>53</v>
      </c>
      <c r="I9" s="142" t="s">
        <v>50</v>
      </c>
    </row>
    <row r="10" spans="1:9" ht="19.899999999999999" x14ac:dyDescent="0.7">
      <c r="A10" s="152"/>
      <c r="B10" s="43" t="s">
        <v>66</v>
      </c>
      <c r="C10" s="68" t="s">
        <v>65</v>
      </c>
      <c r="D10" s="42" t="s">
        <v>67</v>
      </c>
      <c r="E10" s="68" t="s">
        <v>69</v>
      </c>
      <c r="F10" s="155"/>
      <c r="G10" s="156"/>
      <c r="H10" s="158"/>
      <c r="I10" s="143"/>
    </row>
    <row r="11" spans="1:9" x14ac:dyDescent="0.7">
      <c r="A11" s="57">
        <v>1</v>
      </c>
      <c r="B11" s="80"/>
      <c r="C11" s="81"/>
      <c r="D11" s="82"/>
      <c r="E11" s="81"/>
      <c r="F11" s="88"/>
      <c r="G11" s="54" t="s">
        <v>106</v>
      </c>
      <c r="H11" s="90"/>
      <c r="I11" s="91"/>
    </row>
    <row r="12" spans="1:9" x14ac:dyDescent="0.7">
      <c r="A12" s="57">
        <v>2</v>
      </c>
      <c r="B12" s="80"/>
      <c r="C12" s="81"/>
      <c r="D12" s="82"/>
      <c r="E12" s="81"/>
      <c r="F12" s="88"/>
      <c r="G12" s="54" t="s">
        <v>88</v>
      </c>
      <c r="H12" s="90"/>
      <c r="I12" s="91"/>
    </row>
    <row r="13" spans="1:9" x14ac:dyDescent="0.7">
      <c r="A13" s="57">
        <v>3</v>
      </c>
      <c r="B13" s="80"/>
      <c r="C13" s="81"/>
      <c r="D13" s="82"/>
      <c r="E13" s="81"/>
      <c r="F13" s="88"/>
      <c r="G13" s="54" t="s">
        <v>88</v>
      </c>
      <c r="H13" s="90"/>
      <c r="I13" s="91"/>
    </row>
    <row r="14" spans="1:9" x14ac:dyDescent="0.7">
      <c r="A14" s="57">
        <v>4</v>
      </c>
      <c r="B14" s="80"/>
      <c r="C14" s="81"/>
      <c r="D14" s="82"/>
      <c r="E14" s="81"/>
      <c r="F14" s="88"/>
      <c r="G14" s="54" t="s">
        <v>88</v>
      </c>
      <c r="H14" s="90"/>
      <c r="I14" s="91"/>
    </row>
    <row r="15" spans="1:9" x14ac:dyDescent="0.7">
      <c r="A15" s="57">
        <v>5</v>
      </c>
      <c r="B15" s="80"/>
      <c r="C15" s="81"/>
      <c r="D15" s="82"/>
      <c r="E15" s="81"/>
      <c r="F15" s="88"/>
      <c r="G15" s="54" t="s">
        <v>88</v>
      </c>
      <c r="H15" s="90"/>
      <c r="I15" s="91"/>
    </row>
    <row r="16" spans="1:9" x14ac:dyDescent="0.7">
      <c r="A16" s="57">
        <v>6</v>
      </c>
      <c r="B16" s="80"/>
      <c r="C16" s="81"/>
      <c r="D16" s="82"/>
      <c r="E16" s="81"/>
      <c r="F16" s="88"/>
      <c r="G16" s="54" t="s">
        <v>88</v>
      </c>
      <c r="H16" s="90"/>
      <c r="I16" s="91"/>
    </row>
    <row r="17" spans="1:9" x14ac:dyDescent="0.7">
      <c r="A17" s="57">
        <v>7</v>
      </c>
      <c r="B17" s="80"/>
      <c r="C17" s="81"/>
      <c r="D17" s="82"/>
      <c r="E17" s="81"/>
      <c r="F17" s="88"/>
      <c r="G17" s="54" t="s">
        <v>88</v>
      </c>
      <c r="H17" s="90"/>
      <c r="I17" s="91"/>
    </row>
    <row r="18" spans="1:9" x14ac:dyDescent="0.7">
      <c r="A18" s="57">
        <v>8</v>
      </c>
      <c r="B18" s="80"/>
      <c r="C18" s="81"/>
      <c r="D18" s="82"/>
      <c r="E18" s="81"/>
      <c r="F18" s="88"/>
      <c r="G18" s="54" t="s">
        <v>88</v>
      </c>
      <c r="H18" s="90"/>
      <c r="I18" s="91"/>
    </row>
    <row r="19" spans="1:9" x14ac:dyDescent="0.7">
      <c r="A19" s="57">
        <v>9</v>
      </c>
      <c r="B19" s="80"/>
      <c r="C19" s="81"/>
      <c r="D19" s="82"/>
      <c r="E19" s="81"/>
      <c r="F19" s="88"/>
      <c r="G19" s="54" t="s">
        <v>88</v>
      </c>
      <c r="H19" s="90"/>
      <c r="I19" s="91"/>
    </row>
    <row r="20" spans="1:9" x14ac:dyDescent="0.7">
      <c r="A20" s="57">
        <v>10</v>
      </c>
      <c r="B20" s="80"/>
      <c r="C20" s="81"/>
      <c r="D20" s="82"/>
      <c r="E20" s="81"/>
      <c r="F20" s="88"/>
      <c r="G20" s="54" t="s">
        <v>88</v>
      </c>
      <c r="H20" s="90"/>
      <c r="I20" s="91"/>
    </row>
    <row r="21" spans="1:9" x14ac:dyDescent="0.7">
      <c r="A21" s="57">
        <v>11</v>
      </c>
      <c r="B21" s="80"/>
      <c r="C21" s="81"/>
      <c r="D21" s="82"/>
      <c r="E21" s="81"/>
      <c r="F21" s="88"/>
      <c r="G21" s="54" t="s">
        <v>88</v>
      </c>
      <c r="H21" s="90"/>
      <c r="I21" s="91"/>
    </row>
    <row r="22" spans="1:9" x14ac:dyDescent="0.7">
      <c r="A22" s="57">
        <v>12</v>
      </c>
      <c r="B22" s="80"/>
      <c r="C22" s="81"/>
      <c r="D22" s="82"/>
      <c r="E22" s="81"/>
      <c r="F22" s="88"/>
      <c r="G22" s="54" t="s">
        <v>88</v>
      </c>
      <c r="H22" s="90"/>
      <c r="I22" s="91"/>
    </row>
    <row r="23" spans="1:9" x14ac:dyDescent="0.7">
      <c r="A23" s="57">
        <v>13</v>
      </c>
      <c r="B23" s="80"/>
      <c r="C23" s="81"/>
      <c r="D23" s="82"/>
      <c r="E23" s="81"/>
      <c r="F23" s="88"/>
      <c r="G23" s="54" t="s">
        <v>88</v>
      </c>
      <c r="H23" s="90"/>
      <c r="I23" s="91"/>
    </row>
    <row r="24" spans="1:9" x14ac:dyDescent="0.7">
      <c r="A24" s="57">
        <v>14</v>
      </c>
      <c r="B24" s="80"/>
      <c r="C24" s="81"/>
      <c r="D24" s="82"/>
      <c r="E24" s="81"/>
      <c r="F24" s="88"/>
      <c r="G24" s="54" t="s">
        <v>88</v>
      </c>
      <c r="H24" s="90"/>
      <c r="I24" s="91"/>
    </row>
    <row r="25" spans="1:9" x14ac:dyDescent="0.7">
      <c r="A25" s="57">
        <v>15</v>
      </c>
      <c r="B25" s="80"/>
      <c r="C25" s="81"/>
      <c r="D25" s="82"/>
      <c r="E25" s="81"/>
      <c r="F25" s="88"/>
      <c r="G25" s="54" t="s">
        <v>88</v>
      </c>
      <c r="H25" s="90"/>
      <c r="I25" s="91"/>
    </row>
    <row r="26" spans="1:9" x14ac:dyDescent="0.7">
      <c r="A26" s="57">
        <v>16</v>
      </c>
      <c r="B26" s="80"/>
      <c r="C26" s="81"/>
      <c r="D26" s="82"/>
      <c r="E26" s="81"/>
      <c r="F26" s="88"/>
      <c r="G26" s="54" t="s">
        <v>88</v>
      </c>
      <c r="H26" s="90"/>
      <c r="I26" s="91"/>
    </row>
    <row r="27" spans="1:9" x14ac:dyDescent="0.7">
      <c r="A27" s="57">
        <v>17</v>
      </c>
      <c r="B27" s="80"/>
      <c r="C27" s="81"/>
      <c r="D27" s="82"/>
      <c r="E27" s="81"/>
      <c r="F27" s="88"/>
      <c r="G27" s="54" t="s">
        <v>88</v>
      </c>
      <c r="H27" s="90"/>
      <c r="I27" s="91"/>
    </row>
    <row r="28" spans="1:9" x14ac:dyDescent="0.7">
      <c r="A28" s="57">
        <v>18</v>
      </c>
      <c r="B28" s="80"/>
      <c r="C28" s="81"/>
      <c r="D28" s="82"/>
      <c r="E28" s="81"/>
      <c r="F28" s="88"/>
      <c r="G28" s="54" t="s">
        <v>88</v>
      </c>
      <c r="H28" s="90"/>
      <c r="I28" s="91"/>
    </row>
    <row r="29" spans="1:9" x14ac:dyDescent="0.7">
      <c r="A29" s="57">
        <v>19</v>
      </c>
      <c r="B29" s="80"/>
      <c r="C29" s="81"/>
      <c r="D29" s="82"/>
      <c r="E29" s="81"/>
      <c r="F29" s="88"/>
      <c r="G29" s="54" t="s">
        <v>88</v>
      </c>
      <c r="H29" s="90"/>
      <c r="I29" s="91"/>
    </row>
    <row r="30" spans="1:9" ht="18" thickBot="1" x14ac:dyDescent="0.75">
      <c r="A30" s="58">
        <v>20</v>
      </c>
      <c r="B30" s="84"/>
      <c r="C30" s="85"/>
      <c r="D30" s="86"/>
      <c r="E30" s="85"/>
      <c r="F30" s="89"/>
      <c r="G30" s="59" t="s">
        <v>88</v>
      </c>
      <c r="H30" s="92"/>
      <c r="I30" s="93"/>
    </row>
    <row r="31" spans="1:9" x14ac:dyDescent="0.7">
      <c r="A31" s="15"/>
      <c r="B31" s="2"/>
      <c r="C31" s="2"/>
      <c r="D31" s="2"/>
      <c r="E31" s="2"/>
      <c r="F31" s="41"/>
      <c r="G31" s="41"/>
      <c r="H31" s="15"/>
      <c r="I31" s="2"/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選択肢!$J$4:$J$10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選択肢!$K$4:$K$6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zoomScale="115" zoomScaleNormal="115" zoomScaleSheetLayoutView="44" workbookViewId="0">
      <selection activeCell="C1" sqref="C1"/>
    </sheetView>
  </sheetViews>
  <sheetFormatPr defaultColWidth="4.19921875" defaultRowHeight="17.649999999999999" x14ac:dyDescent="0.7"/>
  <cols>
    <col min="1" max="1" width="13.53125" style="1" customWidth="1"/>
    <col min="2" max="2" width="23.796875" style="1" customWidth="1"/>
    <col min="3" max="3" width="13.86328125" style="1" customWidth="1"/>
    <col min="4" max="4" width="3.796875" style="1" customWidth="1"/>
    <col min="5" max="5" width="11.19921875" style="1" customWidth="1"/>
    <col min="6" max="6" width="5.1328125" style="1" customWidth="1"/>
    <col min="7" max="7" width="13.796875" style="1" customWidth="1"/>
    <col min="8" max="8" width="12.46484375" style="1" customWidth="1"/>
    <col min="9" max="9" width="7.46484375" style="1" customWidth="1"/>
    <col min="10" max="11" width="4.19921875" style="1"/>
    <col min="12" max="12" width="4.19921875" style="1" customWidth="1"/>
    <col min="13" max="13" width="4.53125" style="1" bestFit="1" customWidth="1"/>
    <col min="14" max="16384" width="4.19921875" style="1"/>
  </cols>
  <sheetData>
    <row r="1" spans="1:9" ht="32.25" customHeight="1" x14ac:dyDescent="0.7">
      <c r="A1" s="96" t="str">
        <f>IF(入力①チーム情報!D1&lt;&gt;"",入力①チーム情報!D1,"")</f>
        <v>2025 らいちょうカップin東御</v>
      </c>
      <c r="B1" s="25"/>
      <c r="C1" s="25"/>
      <c r="D1" s="25"/>
      <c r="E1" s="25"/>
      <c r="F1" s="25"/>
      <c r="G1" s="25"/>
      <c r="H1" s="25"/>
      <c r="I1" s="25"/>
    </row>
    <row r="2" spans="1:9" ht="21.75" customHeight="1" x14ac:dyDescent="0.7">
      <c r="A2" s="97" t="str">
        <f>IF(入力①チーム情報!D6 &lt;&gt;"","["&amp;入力①チーム情報!D6&amp;"]" &amp;"  ","")&amp; "エントリー &amp; 出場選手メンバー表"</f>
        <v>エントリー &amp; 出場選手メンバー表</v>
      </c>
      <c r="B2" s="27"/>
      <c r="C2" s="27"/>
      <c r="D2" s="27"/>
      <c r="E2" s="27"/>
      <c r="F2" s="27"/>
      <c r="G2" s="27"/>
      <c r="H2" s="27"/>
      <c r="I2" s="27"/>
    </row>
    <row r="3" spans="1:9" ht="12" customHeight="1" thickBot="1" x14ac:dyDescent="0.75">
      <c r="A3" s="26"/>
      <c r="B3" s="26"/>
      <c r="C3" s="26"/>
      <c r="D3" s="26"/>
      <c r="E3" s="26"/>
      <c r="F3" s="26"/>
      <c r="G3" s="26"/>
      <c r="H3" s="26"/>
      <c r="I3" s="26"/>
    </row>
    <row r="4" spans="1:9" ht="12.95" customHeight="1" x14ac:dyDescent="0.7">
      <c r="A4" s="160" t="s">
        <v>62</v>
      </c>
      <c r="B4" s="206" t="str">
        <f>IF(入力①チーム情報!D5&lt;&gt;"",入力①チーム情報!D5,"")</f>
        <v/>
      </c>
      <c r="C4" s="207"/>
      <c r="D4" s="207"/>
      <c r="E4" s="208"/>
      <c r="F4" s="28"/>
    </row>
    <row r="5" spans="1:9" ht="21.95" customHeight="1" thickBot="1" x14ac:dyDescent="0.75">
      <c r="A5" s="161"/>
      <c r="B5" s="203" t="str">
        <f>IF(入力①チーム情報!D4&lt;&gt;"",入力①チーム情報!D4,"")</f>
        <v/>
      </c>
      <c r="C5" s="204"/>
      <c r="D5" s="204"/>
      <c r="E5" s="205"/>
      <c r="F5" s="46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2" t="s">
        <v>60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78" t="s">
        <v>54</v>
      </c>
      <c r="B8" s="61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78" t="s">
        <v>55</v>
      </c>
      <c r="D8" s="162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63"/>
      <c r="F8" s="164"/>
      <c r="G8" s="178" t="s">
        <v>56</v>
      </c>
      <c r="H8" s="162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64"/>
    </row>
    <row r="9" spans="1:9" ht="21" customHeight="1" x14ac:dyDescent="0.7">
      <c r="A9" s="169"/>
      <c r="B9" s="60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69"/>
      <c r="D9" s="196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97"/>
      <c r="F9" s="198"/>
      <c r="G9" s="169"/>
      <c r="H9" s="165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167"/>
    </row>
    <row r="10" spans="1:9" ht="12" customHeight="1" x14ac:dyDescent="0.7">
      <c r="B10" s="21"/>
    </row>
    <row r="11" spans="1:9" ht="18.75" customHeight="1" x14ac:dyDescent="0.8">
      <c r="A11" s="4" t="s">
        <v>59</v>
      </c>
      <c r="B11" s="21"/>
    </row>
    <row r="12" spans="1:9" ht="18.75" customHeight="1" x14ac:dyDescent="0.7">
      <c r="A12" s="69" t="s">
        <v>47</v>
      </c>
      <c r="B12" s="200" t="s">
        <v>51</v>
      </c>
      <c r="C12" s="188"/>
      <c r="D12" s="187" t="s">
        <v>52</v>
      </c>
      <c r="E12" s="187"/>
      <c r="F12" s="187"/>
      <c r="G12" s="188"/>
      <c r="H12" s="70" t="s">
        <v>53</v>
      </c>
      <c r="I12" s="70" t="s">
        <v>50</v>
      </c>
    </row>
    <row r="13" spans="1:9" ht="12.95" customHeight="1" x14ac:dyDescent="0.7">
      <c r="A13" s="178">
        <v>1</v>
      </c>
      <c r="B13" s="162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64"/>
      <c r="D13" s="181" t="str">
        <f>IF(入力②チームスタッフ・選手情報!$F11&lt;&gt;"",入力②チームスタッフ・選手情報!$F11&amp;入力②チームスタッフ・選手情報!$G11,"")</f>
        <v/>
      </c>
      <c r="E13" s="182"/>
      <c r="F13" s="182"/>
      <c r="G13" s="183"/>
      <c r="H13" s="178" t="str">
        <f>IF(入力②チームスタッフ・選手情報!$H$11&lt;&gt;"",入力②チームスタッフ・選手情報!$H$11,"")</f>
        <v/>
      </c>
      <c r="I13" s="178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69"/>
      <c r="B14" s="174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75"/>
      <c r="D14" s="184"/>
      <c r="E14" s="185"/>
      <c r="F14" s="185"/>
      <c r="G14" s="186"/>
      <c r="H14" s="169"/>
      <c r="I14" s="169"/>
    </row>
    <row r="15" spans="1:9" ht="12.95" customHeight="1" x14ac:dyDescent="0.7">
      <c r="A15" s="178">
        <v>2</v>
      </c>
      <c r="B15" s="172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73"/>
      <c r="D15" s="181" t="str">
        <f>IF(入力②チームスタッフ・選手情報!$F12&lt;&gt;"",入力②チームスタッフ・選手情報!$F12&amp;入力②チームスタッフ・選手情報!$G12,"")</f>
        <v/>
      </c>
      <c r="E15" s="182"/>
      <c r="F15" s="182"/>
      <c r="G15" s="183"/>
      <c r="H15" s="178" t="str">
        <f>IF(入力②チームスタッフ・選手情報!$H$12&lt;&gt;"",入力②チームスタッフ・選手情報!$H$12,"")</f>
        <v/>
      </c>
      <c r="I15" s="178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69"/>
      <c r="B16" s="174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75"/>
      <c r="D16" s="184"/>
      <c r="E16" s="185"/>
      <c r="F16" s="185"/>
      <c r="G16" s="186"/>
      <c r="H16" s="169"/>
      <c r="I16" s="169"/>
    </row>
    <row r="17" spans="1:9" ht="12.95" customHeight="1" x14ac:dyDescent="0.7">
      <c r="A17" s="178">
        <v>3</v>
      </c>
      <c r="B17" s="172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73"/>
      <c r="D17" s="181" t="str">
        <f>IF(入力②チームスタッフ・選手情報!$F13&lt;&gt;"",入力②チームスタッフ・選手情報!$F13&amp;入力②チームスタッフ・選手情報!$G13,"")</f>
        <v/>
      </c>
      <c r="E17" s="182"/>
      <c r="F17" s="182"/>
      <c r="G17" s="183"/>
      <c r="H17" s="178" t="str">
        <f>IF(入力②チームスタッフ・選手情報!$H$13&lt;&gt;"",入力②チームスタッフ・選手情報!$H$13,"")</f>
        <v/>
      </c>
      <c r="I17" s="178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69"/>
      <c r="B18" s="174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75"/>
      <c r="D18" s="184"/>
      <c r="E18" s="185"/>
      <c r="F18" s="185"/>
      <c r="G18" s="186"/>
      <c r="H18" s="169"/>
      <c r="I18" s="169"/>
    </row>
    <row r="19" spans="1:9" ht="12.95" customHeight="1" x14ac:dyDescent="0.7">
      <c r="A19" s="178">
        <v>4</v>
      </c>
      <c r="B19" s="172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73"/>
      <c r="D19" s="181" t="str">
        <f>IF(入力②チームスタッフ・選手情報!$F14&lt;&gt;"",入力②チームスタッフ・選手情報!$F14&amp;入力②チームスタッフ・選手情報!$G14,"")</f>
        <v/>
      </c>
      <c r="E19" s="182"/>
      <c r="F19" s="182"/>
      <c r="G19" s="183"/>
      <c r="H19" s="178" t="str">
        <f>IF(入力②チームスタッフ・選手情報!$H$14&lt;&gt;"",入力②チームスタッフ・選手情報!$H$14,"")</f>
        <v/>
      </c>
      <c r="I19" s="178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99"/>
      <c r="B20" s="174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75"/>
      <c r="D20" s="184"/>
      <c r="E20" s="185"/>
      <c r="F20" s="185"/>
      <c r="G20" s="186"/>
      <c r="H20" s="169"/>
      <c r="I20" s="169"/>
    </row>
    <row r="21" spans="1:9" ht="12.95" customHeight="1" x14ac:dyDescent="0.7">
      <c r="A21" s="178">
        <v>5</v>
      </c>
      <c r="B21" s="172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73"/>
      <c r="D21" s="181" t="str">
        <f>IF(入力②チームスタッフ・選手情報!$F15&lt;&gt;"",入力②チームスタッフ・選手情報!$F15&amp;入力②チームスタッフ・選手情報!$G15,"")</f>
        <v/>
      </c>
      <c r="E21" s="182"/>
      <c r="F21" s="182"/>
      <c r="G21" s="183"/>
      <c r="H21" s="178" t="str">
        <f>IF(入力②チームスタッフ・選手情報!$H$15&lt;&gt;"",入力②チームスタッフ・選手情報!$H$15,"")</f>
        <v/>
      </c>
      <c r="I21" s="178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69"/>
      <c r="B22" s="174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75"/>
      <c r="D22" s="184"/>
      <c r="E22" s="185"/>
      <c r="F22" s="185"/>
      <c r="G22" s="186"/>
      <c r="H22" s="169"/>
      <c r="I22" s="169"/>
    </row>
    <row r="23" spans="1:9" ht="12.95" customHeight="1" x14ac:dyDescent="0.7">
      <c r="A23" s="178">
        <v>6</v>
      </c>
      <c r="B23" s="172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73"/>
      <c r="D23" s="181" t="str">
        <f>IF(入力②チームスタッフ・選手情報!$F16&lt;&gt;"",入力②チームスタッフ・選手情報!$F16&amp;入力②チームスタッフ・選手情報!$G16,"")</f>
        <v/>
      </c>
      <c r="E23" s="182"/>
      <c r="F23" s="182"/>
      <c r="G23" s="183"/>
      <c r="H23" s="178" t="str">
        <f>IF(入力②チームスタッフ・選手情報!$H$16&lt;&gt;"",入力②チームスタッフ・選手情報!$H$16,"")</f>
        <v/>
      </c>
      <c r="I23" s="178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99"/>
      <c r="B24" s="176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177"/>
      <c r="D24" s="184"/>
      <c r="E24" s="185"/>
      <c r="F24" s="185"/>
      <c r="G24" s="186"/>
      <c r="H24" s="169"/>
      <c r="I24" s="169"/>
    </row>
    <row r="25" spans="1:9" ht="12.95" customHeight="1" x14ac:dyDescent="0.7">
      <c r="A25" s="178">
        <v>7</v>
      </c>
      <c r="B25" s="172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73"/>
      <c r="D25" s="181" t="str">
        <f>IF(入力②チームスタッフ・選手情報!$F17&lt;&gt;"",入力②チームスタッフ・選手情報!$F17&amp;入力②チームスタッフ・選手情報!$G17,"")</f>
        <v/>
      </c>
      <c r="E25" s="182"/>
      <c r="F25" s="182"/>
      <c r="G25" s="183"/>
      <c r="H25" s="178" t="str">
        <f>IF(入力②チームスタッフ・選手情報!$H$17&lt;&gt;"",入力②チームスタッフ・選手情報!$H$17,"")</f>
        <v/>
      </c>
      <c r="I25" s="178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99"/>
      <c r="B26" s="174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75"/>
      <c r="D26" s="184"/>
      <c r="E26" s="185"/>
      <c r="F26" s="185"/>
      <c r="G26" s="186"/>
      <c r="H26" s="169"/>
      <c r="I26" s="169"/>
    </row>
    <row r="27" spans="1:9" ht="12.95" customHeight="1" x14ac:dyDescent="0.7">
      <c r="A27" s="178">
        <v>8</v>
      </c>
      <c r="B27" s="172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73"/>
      <c r="D27" s="181" t="str">
        <f>IF(入力②チームスタッフ・選手情報!$F18&lt;&gt;"",入力②チームスタッフ・選手情報!$F18&amp;入力②チームスタッフ・選手情報!$G18,"")</f>
        <v/>
      </c>
      <c r="E27" s="182"/>
      <c r="F27" s="182"/>
      <c r="G27" s="183"/>
      <c r="H27" s="178" t="str">
        <f>IF(入力②チームスタッフ・選手情報!$H$18&lt;&gt;"",入力②チームスタッフ・選手情報!$H$18,"")</f>
        <v/>
      </c>
      <c r="I27" s="178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99"/>
      <c r="B28" s="174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75"/>
      <c r="D28" s="184"/>
      <c r="E28" s="185"/>
      <c r="F28" s="185"/>
      <c r="G28" s="186"/>
      <c r="H28" s="169"/>
      <c r="I28" s="169"/>
    </row>
    <row r="29" spans="1:9" ht="12.95" customHeight="1" x14ac:dyDescent="0.7">
      <c r="A29" s="178">
        <v>9</v>
      </c>
      <c r="B29" s="172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73"/>
      <c r="D29" s="181" t="str">
        <f>IF(入力②チームスタッフ・選手情報!$F19&lt;&gt;"",入力②チームスタッフ・選手情報!$F19&amp;入力②チームスタッフ・選手情報!$G19,"")</f>
        <v/>
      </c>
      <c r="E29" s="182"/>
      <c r="F29" s="182"/>
      <c r="G29" s="183"/>
      <c r="H29" s="178" t="str">
        <f>IF(入力②チームスタッフ・選手情報!$H$19&lt;&gt;"",入力②チームスタッフ・選手情報!$H$19,"")</f>
        <v/>
      </c>
      <c r="I29" s="178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99"/>
      <c r="B30" s="174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75"/>
      <c r="D30" s="184"/>
      <c r="E30" s="185"/>
      <c r="F30" s="185"/>
      <c r="G30" s="186"/>
      <c r="H30" s="169"/>
      <c r="I30" s="169"/>
    </row>
    <row r="31" spans="1:9" ht="12.95" customHeight="1" x14ac:dyDescent="0.7">
      <c r="A31" s="178">
        <v>10</v>
      </c>
      <c r="B31" s="172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73"/>
      <c r="D31" s="181" t="str">
        <f>IF(入力②チームスタッフ・選手情報!$F20&lt;&gt;"",入力②チームスタッフ・選手情報!$F20&amp;入力②チームスタッフ・選手情報!$G20,"")</f>
        <v/>
      </c>
      <c r="E31" s="182"/>
      <c r="F31" s="182"/>
      <c r="G31" s="183"/>
      <c r="H31" s="178" t="str">
        <f>IF(入力②チームスタッフ・選手情報!$H$20&lt;&gt;"",入力②チームスタッフ・選手情報!$H$20,"")</f>
        <v/>
      </c>
      <c r="I31" s="178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99"/>
      <c r="B32" s="174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75"/>
      <c r="D32" s="184"/>
      <c r="E32" s="185"/>
      <c r="F32" s="185"/>
      <c r="G32" s="186"/>
      <c r="H32" s="169"/>
      <c r="I32" s="169"/>
    </row>
    <row r="33" spans="1:9" ht="12.95" customHeight="1" x14ac:dyDescent="0.7">
      <c r="A33" s="178">
        <v>11</v>
      </c>
      <c r="B33" s="172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73"/>
      <c r="D33" s="181" t="str">
        <f>IF(入力②チームスタッフ・選手情報!$F21&lt;&gt;"",入力②チームスタッフ・選手情報!$F21&amp;入力②チームスタッフ・選手情報!$G21,"")</f>
        <v/>
      </c>
      <c r="E33" s="182"/>
      <c r="F33" s="182"/>
      <c r="G33" s="183"/>
      <c r="H33" s="178" t="str">
        <f>IF(入力②チームスタッフ・選手情報!$H$21&lt;&gt;"",入力②チームスタッフ・選手情報!$H$21,"")</f>
        <v/>
      </c>
      <c r="I33" s="178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99"/>
      <c r="B34" s="174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75"/>
      <c r="D34" s="184"/>
      <c r="E34" s="185"/>
      <c r="F34" s="185"/>
      <c r="G34" s="186"/>
      <c r="H34" s="169"/>
      <c r="I34" s="169"/>
    </row>
    <row r="35" spans="1:9" ht="12.95" customHeight="1" x14ac:dyDescent="0.7">
      <c r="A35" s="178">
        <v>12</v>
      </c>
      <c r="B35" s="172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73"/>
      <c r="D35" s="181" t="str">
        <f>IF(入力②チームスタッフ・選手情報!$F22&lt;&gt;"",入力②チームスタッフ・選手情報!$F22&amp;入力②チームスタッフ・選手情報!$G22,"")</f>
        <v/>
      </c>
      <c r="E35" s="182"/>
      <c r="F35" s="182"/>
      <c r="G35" s="183"/>
      <c r="H35" s="178" t="str">
        <f>IF(入力②チームスタッフ・選手情報!$H$22&lt;&gt;"",入力②チームスタッフ・選手情報!$H$22,"")</f>
        <v/>
      </c>
      <c r="I35" s="178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99"/>
      <c r="B36" s="174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75"/>
      <c r="D36" s="184"/>
      <c r="E36" s="185"/>
      <c r="F36" s="185"/>
      <c r="G36" s="186"/>
      <c r="H36" s="169"/>
      <c r="I36" s="169"/>
    </row>
    <row r="37" spans="1:9" ht="12.95" customHeight="1" x14ac:dyDescent="0.7">
      <c r="A37" s="178">
        <v>13</v>
      </c>
      <c r="B37" s="172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73"/>
      <c r="D37" s="181" t="str">
        <f>IF(入力②チームスタッフ・選手情報!$F23&lt;&gt;"",入力②チームスタッフ・選手情報!$F23&amp;入力②チームスタッフ・選手情報!$G23,"")</f>
        <v/>
      </c>
      <c r="E37" s="182"/>
      <c r="F37" s="182"/>
      <c r="G37" s="183"/>
      <c r="H37" s="178" t="str">
        <f>IF(入力②チームスタッフ・選手情報!$H$23&lt;&gt;"",入力②チームスタッフ・選手情報!$H$23,"")</f>
        <v/>
      </c>
      <c r="I37" s="178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99"/>
      <c r="B38" s="174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75"/>
      <c r="D38" s="184"/>
      <c r="E38" s="185"/>
      <c r="F38" s="185"/>
      <c r="G38" s="186"/>
      <c r="H38" s="169"/>
      <c r="I38" s="169"/>
    </row>
    <row r="39" spans="1:9" ht="12.95" customHeight="1" x14ac:dyDescent="0.7">
      <c r="A39" s="178">
        <v>14</v>
      </c>
      <c r="B39" s="172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73"/>
      <c r="D39" s="181" t="str">
        <f>IF(入力②チームスタッフ・選手情報!$F24&lt;&gt;"",入力②チームスタッフ・選手情報!$F24&amp;入力②チームスタッフ・選手情報!$G24,"")</f>
        <v/>
      </c>
      <c r="E39" s="182"/>
      <c r="F39" s="182"/>
      <c r="G39" s="183"/>
      <c r="H39" s="178" t="str">
        <f>IF(入力②チームスタッフ・選手情報!$H$24&lt;&gt;"",入力②チームスタッフ・選手情報!$H$24,"")</f>
        <v/>
      </c>
      <c r="I39" s="178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99"/>
      <c r="B40" s="174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75"/>
      <c r="D40" s="184"/>
      <c r="E40" s="185"/>
      <c r="F40" s="185"/>
      <c r="G40" s="186"/>
      <c r="H40" s="169"/>
      <c r="I40" s="169"/>
    </row>
    <row r="41" spans="1:9" ht="12.95" customHeight="1" x14ac:dyDescent="0.7">
      <c r="A41" s="178">
        <v>15</v>
      </c>
      <c r="B41" s="172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73"/>
      <c r="D41" s="181" t="str">
        <f>IF(入力②チームスタッフ・選手情報!$F25&lt;&gt;"",入力②チームスタッフ・選手情報!$F25&amp;入力②チームスタッフ・選手情報!$G25,"")</f>
        <v/>
      </c>
      <c r="E41" s="182"/>
      <c r="F41" s="182"/>
      <c r="G41" s="183"/>
      <c r="H41" s="178" t="str">
        <f>IF(入力②チームスタッフ・選手情報!$H$25&lt;&gt;"",入力②チームスタッフ・選手情報!$H$25,"")</f>
        <v/>
      </c>
      <c r="I41" s="178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99"/>
      <c r="B42" s="174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75"/>
      <c r="D42" s="184"/>
      <c r="E42" s="185"/>
      <c r="F42" s="185"/>
      <c r="G42" s="186"/>
      <c r="H42" s="169"/>
      <c r="I42" s="169"/>
    </row>
    <row r="43" spans="1:9" ht="12.95" customHeight="1" x14ac:dyDescent="0.7">
      <c r="A43" s="178">
        <v>16</v>
      </c>
      <c r="B43" s="172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73"/>
      <c r="D43" s="181" t="str">
        <f>IF(入力②チームスタッフ・選手情報!$F26&lt;&gt;"",入力②チームスタッフ・選手情報!$F26&amp;入力②チームスタッフ・選手情報!$G26,"")</f>
        <v/>
      </c>
      <c r="E43" s="182"/>
      <c r="F43" s="182"/>
      <c r="G43" s="183"/>
      <c r="H43" s="178" t="str">
        <f>IF(入力②チームスタッフ・選手情報!$H$26&lt;&gt;"",入力②チームスタッフ・選手情報!$H$26,"")</f>
        <v/>
      </c>
      <c r="I43" s="178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99"/>
      <c r="B44" s="174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75"/>
      <c r="D44" s="184"/>
      <c r="E44" s="185"/>
      <c r="F44" s="185"/>
      <c r="G44" s="186"/>
      <c r="H44" s="169"/>
      <c r="I44" s="169"/>
    </row>
    <row r="45" spans="1:9" ht="12.95" customHeight="1" x14ac:dyDescent="0.7">
      <c r="A45" s="178">
        <v>17</v>
      </c>
      <c r="B45" s="172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73"/>
      <c r="D45" s="181" t="str">
        <f>IF(入力②チームスタッフ・選手情報!$F27&lt;&gt;"",入力②チームスタッフ・選手情報!$F27&amp;入力②チームスタッフ・選手情報!$G27,"")</f>
        <v/>
      </c>
      <c r="E45" s="182"/>
      <c r="F45" s="182"/>
      <c r="G45" s="183"/>
      <c r="H45" s="178" t="str">
        <f>IF(入力②チームスタッフ・選手情報!$H$27&lt;&gt;"",入力②チームスタッフ・選手情報!$H$27,"")</f>
        <v/>
      </c>
      <c r="I45" s="178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99"/>
      <c r="B46" s="174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75"/>
      <c r="D46" s="184"/>
      <c r="E46" s="185"/>
      <c r="F46" s="185"/>
      <c r="G46" s="186"/>
      <c r="H46" s="169"/>
      <c r="I46" s="169"/>
    </row>
    <row r="47" spans="1:9" ht="12.95" customHeight="1" x14ac:dyDescent="0.7">
      <c r="A47" s="178">
        <v>18</v>
      </c>
      <c r="B47" s="172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73"/>
      <c r="D47" s="181" t="str">
        <f>IF(入力②チームスタッフ・選手情報!$F28&lt;&gt;"",入力②チームスタッフ・選手情報!$F28&amp;入力②チームスタッフ・選手情報!$G28,"")</f>
        <v/>
      </c>
      <c r="E47" s="182"/>
      <c r="F47" s="182"/>
      <c r="G47" s="183"/>
      <c r="H47" s="178" t="str">
        <f>IF(入力②チームスタッフ・選手情報!$H$28&lt;&gt;"",入力②チームスタッフ・選手情報!$H$28,"")</f>
        <v/>
      </c>
      <c r="I47" s="178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99"/>
      <c r="B48" s="174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75"/>
      <c r="D48" s="184"/>
      <c r="E48" s="185"/>
      <c r="F48" s="185"/>
      <c r="G48" s="186"/>
      <c r="H48" s="169"/>
      <c r="I48" s="169"/>
    </row>
    <row r="49" spans="1:9" ht="12.95" customHeight="1" x14ac:dyDescent="0.7">
      <c r="A49" s="178">
        <v>19</v>
      </c>
      <c r="B49" s="172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73"/>
      <c r="D49" s="181" t="str">
        <f>IF(入力②チームスタッフ・選手情報!$F29&lt;&gt;"",入力②チームスタッフ・選手情報!$F29&amp;入力②チームスタッフ・選手情報!$G29,"")</f>
        <v/>
      </c>
      <c r="E49" s="182"/>
      <c r="F49" s="182"/>
      <c r="G49" s="183"/>
      <c r="H49" s="178" t="str">
        <f>IF(入力②チームスタッフ・選手情報!$H$29&lt;&gt;"",入力②チームスタッフ・選手情報!$H$29,"")</f>
        <v/>
      </c>
      <c r="I49" s="178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99"/>
      <c r="B50" s="174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75"/>
      <c r="D50" s="184"/>
      <c r="E50" s="185"/>
      <c r="F50" s="185"/>
      <c r="G50" s="186"/>
      <c r="H50" s="169"/>
      <c r="I50" s="169"/>
    </row>
    <row r="51" spans="1:9" ht="12.95" customHeight="1" x14ac:dyDescent="0.7">
      <c r="A51" s="178">
        <v>20</v>
      </c>
      <c r="B51" s="172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73"/>
      <c r="D51" s="181" t="str">
        <f>IF(入力②チームスタッフ・選手情報!$F30&lt;&gt;"",入力②チームスタッフ・選手情報!$F30&amp;入力②チームスタッフ・選手情報!$G30,"")</f>
        <v/>
      </c>
      <c r="E51" s="182"/>
      <c r="F51" s="182"/>
      <c r="G51" s="183"/>
      <c r="H51" s="178" t="str">
        <f>IF(入力②チームスタッフ・選手情報!$H$30&lt;&gt;"",入力②チームスタッフ・選手情報!$H$30,"")</f>
        <v/>
      </c>
      <c r="I51" s="178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99"/>
      <c r="B52" s="174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75"/>
      <c r="D52" s="184"/>
      <c r="E52" s="185"/>
      <c r="F52" s="185"/>
      <c r="G52" s="186"/>
      <c r="H52" s="169"/>
      <c r="I52" s="169"/>
    </row>
    <row r="53" spans="1:9" ht="12" customHeight="1" x14ac:dyDescent="0.7"/>
    <row r="54" spans="1:9" ht="18.75" customHeight="1" x14ac:dyDescent="0.7">
      <c r="A54" s="1" t="s">
        <v>57</v>
      </c>
      <c r="E54" s="22" t="s">
        <v>58</v>
      </c>
    </row>
    <row r="55" spans="1:9" ht="12.95" customHeight="1" x14ac:dyDescent="0.7">
      <c r="A55" s="178" t="s">
        <v>98</v>
      </c>
      <c r="B55" s="62" t="str">
        <f>IF(入力①チーム情報!D20&lt;&gt;"",入力①チーム情報!D20,"") &amp;"　"&amp; IF(入力①チーム情報!H20&lt;&gt;"",入力①チーム情報!H20,"")</f>
        <v>　</v>
      </c>
      <c r="C55" s="44" t="str">
        <f>IF(入力①チーム情報!H22&lt;&gt;"","取得年："&amp;入力①チーム情報!H22&amp;"年","")</f>
        <v/>
      </c>
      <c r="D55" s="20"/>
      <c r="E55" s="179" t="s">
        <v>48</v>
      </c>
      <c r="F55" s="162" t="str">
        <f>IF(入力①チーム情報!D13&lt;&gt;"",入力①チーム情報!D13,"") &amp;"　"&amp; IF(入力①チーム情報!H13&lt;&gt;"",入力①チーム情報!H13,"")</f>
        <v>　</v>
      </c>
      <c r="G55" s="163"/>
      <c r="H55" s="163"/>
      <c r="I55" s="164"/>
    </row>
    <row r="56" spans="1:9" ht="20.100000000000001" customHeight="1" x14ac:dyDescent="0.7">
      <c r="A56" s="169"/>
      <c r="B56" s="29" t="str">
        <f>IF(入力①チーム情報!D21&lt;&gt;"",入力①チーム情報!D21,"")&amp; "　" &amp; IF(入力①チーム情報!H21&lt;&gt;"",入力①チーム情報!H21,"")</f>
        <v>記載不要　ー</v>
      </c>
      <c r="C56" s="45" t="str">
        <f>IF(入力①チーム情報!D22&lt;&gt;"",入力①チーム情報!D22,"")</f>
        <v/>
      </c>
      <c r="D56" s="20"/>
      <c r="E56" s="180"/>
      <c r="F56" s="165" t="str">
        <f>IF(入力①チーム情報!D14&lt;&gt;"",入力①チーム情報!D14,"")&amp; "　" &amp; IF(入力①チーム情報!H14&lt;&gt;"",入力①チーム情報!H14,"")</f>
        <v>　</v>
      </c>
      <c r="G56" s="166"/>
      <c r="H56" s="166"/>
      <c r="I56" s="167"/>
    </row>
    <row r="57" spans="1:9" ht="12.95" customHeight="1" x14ac:dyDescent="0.7">
      <c r="A57" s="168" t="s">
        <v>61</v>
      </c>
      <c r="B57" s="162" t="str">
        <f>IF(入力①チーム情報!D24&lt;&gt;"",入力①チーム情報!D24,"") &amp;"　"&amp; IF(入力①チーム情報!H24&lt;&gt;"",入力①チーム情報!H24,"")</f>
        <v>　</v>
      </c>
      <c r="C57" s="164"/>
      <c r="D57" s="20"/>
      <c r="E57" s="178" t="s">
        <v>49</v>
      </c>
      <c r="F57" s="162" t="str">
        <f>IF(入力①チーム情報!D15&lt;&gt;"",入力①チーム情報!D15&amp;"ー","") &amp; IF(入力①チーム情報!F15&lt;&gt;"",入力①チーム情報!F15,"")</f>
        <v/>
      </c>
      <c r="G57" s="163"/>
      <c r="H57" s="163"/>
      <c r="I57" s="164"/>
    </row>
    <row r="58" spans="1:9" ht="20.100000000000001" customHeight="1" x14ac:dyDescent="0.7">
      <c r="A58" s="169"/>
      <c r="B58" s="174" t="str">
        <f>IF(入力①チーム情報!D25&lt;&gt;"",入力①チーム情報!D25,"")&amp; "　" &amp; IF(入力①チーム情報!H25&lt;&gt;"",入力①チーム情報!H25,"")</f>
        <v>記載不要　ー</v>
      </c>
      <c r="C58" s="175"/>
      <c r="D58" s="20"/>
      <c r="E58" s="189"/>
      <c r="F58" s="190" t="str">
        <f>IF(入力①チーム情報!D16&lt;&gt;"",入力①チーム情報!D16,"")</f>
        <v/>
      </c>
      <c r="G58" s="191"/>
      <c r="H58" s="191"/>
      <c r="I58" s="192"/>
    </row>
    <row r="59" spans="1:9" ht="12.95" customHeight="1" x14ac:dyDescent="0.7">
      <c r="A59" s="170"/>
      <c r="B59" s="201"/>
      <c r="C59" s="201"/>
      <c r="D59" s="20"/>
      <c r="E59" s="189"/>
      <c r="F59" s="190"/>
      <c r="G59" s="191"/>
      <c r="H59" s="191"/>
      <c r="I59" s="192"/>
    </row>
    <row r="60" spans="1:9" ht="20.100000000000001" customHeight="1" x14ac:dyDescent="0.7">
      <c r="A60" s="171"/>
      <c r="B60" s="202"/>
      <c r="C60" s="202"/>
      <c r="D60" s="20"/>
      <c r="E60" s="169"/>
      <c r="F60" s="193"/>
      <c r="G60" s="194"/>
      <c r="H60" s="194"/>
      <c r="I60" s="195"/>
    </row>
    <row r="61" spans="1:9" ht="12.95" customHeight="1" x14ac:dyDescent="0.7">
      <c r="A61" s="6"/>
      <c r="B61" s="20"/>
      <c r="C61" s="24"/>
      <c r="D61" s="20"/>
      <c r="E61" s="178" t="s">
        <v>63</v>
      </c>
      <c r="F61" s="181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82"/>
      <c r="H61" s="182"/>
      <c r="I61" s="183"/>
    </row>
    <row r="62" spans="1:9" ht="17.25" customHeight="1" x14ac:dyDescent="0.7">
      <c r="A62" s="71" t="s">
        <v>8</v>
      </c>
      <c r="B62" s="23" t="str">
        <f>IF(入力①チーム情報!D7&lt;&gt;"",入力①チーム情報!D7,"")</f>
        <v/>
      </c>
      <c r="D62" s="20"/>
      <c r="E62" s="169"/>
      <c r="F62" s="184"/>
      <c r="G62" s="185"/>
      <c r="H62" s="185"/>
      <c r="I62" s="186"/>
    </row>
    <row r="63" spans="1:9" ht="17.25" customHeight="1" x14ac:dyDescent="0.7">
      <c r="A63" s="40" t="s">
        <v>9</v>
      </c>
      <c r="B63" s="23" t="str">
        <f>IF(入力①チーム情報!D8&lt;&gt;"",入力①チーム情報!D8,"")</f>
        <v/>
      </c>
      <c r="C63" s="3"/>
      <c r="D63" s="20"/>
      <c r="E63" s="178" t="s">
        <v>46</v>
      </c>
      <c r="F63" s="181" t="str">
        <f>IF(入力①チーム情報!D18&lt;&gt;"",入力①チーム情報!D18,"")</f>
        <v/>
      </c>
      <c r="G63" s="182"/>
      <c r="H63" s="182"/>
      <c r="I63" s="183"/>
    </row>
    <row r="64" spans="1:9" ht="18.75" customHeight="1" x14ac:dyDescent="0.7">
      <c r="A64" s="6"/>
      <c r="B64" s="3"/>
      <c r="C64" s="3"/>
      <c r="E64" s="169"/>
      <c r="F64" s="184"/>
      <c r="G64" s="185"/>
      <c r="H64" s="185"/>
      <c r="I64" s="186"/>
    </row>
    <row r="65" spans="1:9" ht="13.5" customHeight="1" x14ac:dyDescent="0.8">
      <c r="A65" s="98" t="s">
        <v>45</v>
      </c>
      <c r="C65" s="5"/>
    </row>
    <row r="66" spans="1:9" ht="18.75" customHeight="1" x14ac:dyDescent="0.8">
      <c r="A66" s="13" t="s">
        <v>91</v>
      </c>
      <c r="F66" s="7"/>
      <c r="G66" s="4"/>
      <c r="H66" s="4"/>
      <c r="I66" s="4"/>
    </row>
    <row r="67" spans="1:9" ht="18.75" customHeight="1" x14ac:dyDescent="0.8">
      <c r="A67" s="13" t="s">
        <v>92</v>
      </c>
      <c r="D67" s="7"/>
      <c r="E67" s="4"/>
      <c r="G67" s="63" t="s">
        <v>90</v>
      </c>
      <c r="H67" s="159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2025年</v>
      </c>
      <c r="I67" s="159"/>
    </row>
    <row r="68" spans="1:9" ht="17.25" customHeight="1" x14ac:dyDescent="0.8">
      <c r="A68" s="13" t="s">
        <v>93</v>
      </c>
      <c r="G68" s="8"/>
      <c r="H68" s="8"/>
      <c r="I68" s="8"/>
    </row>
    <row r="69" spans="1:9" ht="17.25" customHeight="1" x14ac:dyDescent="0.8">
      <c r="A69" s="13" t="s">
        <v>0</v>
      </c>
      <c r="F69" s="2"/>
      <c r="G69" s="63" t="s">
        <v>89</v>
      </c>
      <c r="H69" s="159" t="str">
        <f>IF(入力①チーム情報!D11&lt;&gt;"",入力①チーム情報!D11,"") &amp; " " &amp;IF(入力①チーム情報!H11&lt;&gt;"",入力①チーム情報!H11,"")</f>
        <v xml:space="preserve"> </v>
      </c>
      <c r="I69" s="159"/>
    </row>
    <row r="70" spans="1:9" ht="18" customHeight="1" x14ac:dyDescent="0.7">
      <c r="D70" s="2"/>
    </row>
    <row r="71" spans="1:9" ht="18" customHeight="1" x14ac:dyDescent="0.7"/>
  </sheetData>
  <sheetProtection algorithmName="SHA-512" hashValue="89mMX7uGtZWGMA5340ZMyMNFTsIoI5DSXMHqXOB634JpQSNcnNCn1EEhSyDxDGgbsUWC1uIA4B/IKuXEMavfxw==" saltValue="+k+jq/mO5pSkSzNKghaXEw==" spinCount="100000" sheet="1" objects="1" scenarios="1"/>
  <mergeCells count="151"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4" orientation="portrait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K34"/>
  <sheetViews>
    <sheetView workbookViewId="0">
      <selection activeCell="B7" sqref="B7"/>
    </sheetView>
  </sheetViews>
  <sheetFormatPr defaultColWidth="9" defaultRowHeight="17.649999999999999" x14ac:dyDescent="0.7"/>
  <cols>
    <col min="1" max="1" width="11" style="1" bestFit="1" customWidth="1"/>
    <col min="2" max="2" width="10.796875" style="1" bestFit="1" customWidth="1"/>
    <col min="3" max="6" width="9" style="1"/>
    <col min="7" max="8" width="13" style="1" bestFit="1" customWidth="1"/>
    <col min="9" max="16384" width="9" style="1"/>
  </cols>
  <sheetData>
    <row r="3" spans="1:11" x14ac:dyDescent="0.7">
      <c r="A3" s="11" t="s">
        <v>3</v>
      </c>
      <c r="B3" s="10" t="s">
        <v>111</v>
      </c>
      <c r="C3" s="11" t="s">
        <v>4</v>
      </c>
      <c r="D3" s="11" t="s">
        <v>7</v>
      </c>
      <c r="E3" s="11" t="s">
        <v>6</v>
      </c>
      <c r="F3" s="11" t="s">
        <v>32</v>
      </c>
      <c r="G3" s="10" t="s">
        <v>8</v>
      </c>
      <c r="H3" s="10" t="s">
        <v>9</v>
      </c>
      <c r="I3" s="10" t="s">
        <v>23</v>
      </c>
      <c r="J3" s="10" t="s">
        <v>70</v>
      </c>
      <c r="K3" s="10" t="s">
        <v>77</v>
      </c>
    </row>
    <row r="4" spans="1:11" x14ac:dyDescent="0.7">
      <c r="A4" s="101" t="s">
        <v>109</v>
      </c>
      <c r="B4" s="102">
        <v>15</v>
      </c>
      <c r="C4" s="9">
        <v>2024</v>
      </c>
      <c r="D4" s="9">
        <v>1</v>
      </c>
      <c r="E4" s="9">
        <v>1</v>
      </c>
      <c r="F4" s="9"/>
      <c r="G4" s="9"/>
      <c r="H4" s="14"/>
      <c r="I4" s="9"/>
      <c r="J4" s="9"/>
      <c r="K4" s="9"/>
    </row>
    <row r="5" spans="1:11" x14ac:dyDescent="0.7">
      <c r="A5" s="101" t="s">
        <v>108</v>
      </c>
      <c r="B5" s="102">
        <v>20</v>
      </c>
      <c r="C5" s="9">
        <v>2025</v>
      </c>
      <c r="D5" s="9">
        <v>2</v>
      </c>
      <c r="E5" s="9">
        <v>2</v>
      </c>
      <c r="F5" s="9" t="s">
        <v>33</v>
      </c>
      <c r="G5" s="9" t="s">
        <v>12</v>
      </c>
      <c r="H5" s="14" t="s">
        <v>13</v>
      </c>
      <c r="I5" s="9" t="s">
        <v>24</v>
      </c>
      <c r="J5" s="9" t="s">
        <v>71</v>
      </c>
      <c r="K5" s="9" t="s">
        <v>78</v>
      </c>
    </row>
    <row r="6" spans="1:11" x14ac:dyDescent="0.7">
      <c r="A6" s="101"/>
      <c r="B6" s="101"/>
      <c r="C6" s="9">
        <v>2026</v>
      </c>
      <c r="D6" s="9">
        <v>3</v>
      </c>
      <c r="E6" s="9">
        <v>3</v>
      </c>
      <c r="F6" s="9" t="s">
        <v>34</v>
      </c>
      <c r="G6" s="9" t="s">
        <v>11</v>
      </c>
      <c r="H6" s="14" t="s">
        <v>14</v>
      </c>
      <c r="I6" s="9" t="s">
        <v>25</v>
      </c>
      <c r="J6" s="9" t="s">
        <v>72</v>
      </c>
      <c r="K6" s="9" t="s">
        <v>79</v>
      </c>
    </row>
    <row r="7" spans="1:11" x14ac:dyDescent="0.7">
      <c r="A7" s="101"/>
      <c r="B7" s="101"/>
      <c r="C7" s="9">
        <v>2027</v>
      </c>
      <c r="D7" s="9">
        <v>4</v>
      </c>
      <c r="E7" s="9">
        <v>4</v>
      </c>
      <c r="F7" s="9" t="s">
        <v>35</v>
      </c>
      <c r="G7" s="9" t="s">
        <v>10</v>
      </c>
      <c r="H7" s="14" t="s">
        <v>15</v>
      </c>
      <c r="I7" s="9" t="s">
        <v>26</v>
      </c>
      <c r="J7" s="9" t="s">
        <v>73</v>
      </c>
    </row>
    <row r="8" spans="1:11" x14ac:dyDescent="0.7">
      <c r="A8" s="101"/>
      <c r="B8" s="101"/>
      <c r="C8" s="9">
        <v>2028</v>
      </c>
      <c r="D8" s="9">
        <v>5</v>
      </c>
      <c r="E8" s="9">
        <v>5</v>
      </c>
      <c r="F8" s="9" t="s">
        <v>36</v>
      </c>
      <c r="G8" s="9" t="s">
        <v>19</v>
      </c>
      <c r="I8" s="9" t="s">
        <v>27</v>
      </c>
      <c r="J8" s="9" t="s">
        <v>74</v>
      </c>
    </row>
    <row r="9" spans="1:11" x14ac:dyDescent="0.7">
      <c r="C9" s="9">
        <v>2029</v>
      </c>
      <c r="D9" s="9">
        <v>6</v>
      </c>
      <c r="E9" s="9">
        <v>6</v>
      </c>
      <c r="F9" s="9" t="s">
        <v>37</v>
      </c>
      <c r="I9" s="9" t="s">
        <v>28</v>
      </c>
      <c r="J9" s="9" t="s">
        <v>75</v>
      </c>
    </row>
    <row r="10" spans="1:11" x14ac:dyDescent="0.7">
      <c r="C10" s="9">
        <v>2030</v>
      </c>
      <c r="D10" s="9">
        <v>7</v>
      </c>
      <c r="E10" s="9">
        <v>7</v>
      </c>
      <c r="F10" s="9" t="s">
        <v>38</v>
      </c>
      <c r="I10" s="9" t="s">
        <v>29</v>
      </c>
      <c r="J10" s="9" t="s">
        <v>76</v>
      </c>
    </row>
    <row r="11" spans="1:11" x14ac:dyDescent="0.7">
      <c r="C11" s="9">
        <v>2031</v>
      </c>
      <c r="D11" s="9">
        <v>8</v>
      </c>
      <c r="E11" s="9">
        <v>8</v>
      </c>
      <c r="F11" s="9" t="s">
        <v>39</v>
      </c>
      <c r="I11" s="9" t="s">
        <v>110</v>
      </c>
    </row>
    <row r="12" spans="1:11" x14ac:dyDescent="0.7">
      <c r="C12" s="9">
        <v>2032</v>
      </c>
      <c r="D12" s="9">
        <v>9</v>
      </c>
      <c r="E12" s="9">
        <v>9</v>
      </c>
    </row>
    <row r="13" spans="1:11" x14ac:dyDescent="0.7">
      <c r="C13" s="9">
        <v>2033</v>
      </c>
      <c r="D13" s="9">
        <v>10</v>
      </c>
      <c r="E13" s="9">
        <v>10</v>
      </c>
    </row>
    <row r="14" spans="1:11" x14ac:dyDescent="0.7">
      <c r="C14" s="9">
        <v>2034</v>
      </c>
      <c r="D14" s="9">
        <v>11</v>
      </c>
      <c r="E14" s="9">
        <v>11</v>
      </c>
    </row>
    <row r="15" spans="1:11" x14ac:dyDescent="0.7">
      <c r="C15" s="9">
        <v>2035</v>
      </c>
      <c r="D15" s="9">
        <v>12</v>
      </c>
      <c r="E15" s="9">
        <v>12</v>
      </c>
    </row>
    <row r="16" spans="1:11" x14ac:dyDescent="0.7">
      <c r="C16" s="9">
        <v>2036</v>
      </c>
      <c r="E16" s="9">
        <v>13</v>
      </c>
    </row>
    <row r="17" spans="3:5" x14ac:dyDescent="0.7">
      <c r="C17" s="9">
        <v>2037</v>
      </c>
      <c r="E17" s="9">
        <v>14</v>
      </c>
    </row>
    <row r="18" spans="3:5" x14ac:dyDescent="0.7">
      <c r="C18" s="9">
        <v>2038</v>
      </c>
      <c r="E18" s="9">
        <v>15</v>
      </c>
    </row>
    <row r="19" spans="3:5" x14ac:dyDescent="0.7">
      <c r="C19" s="9">
        <v>2039</v>
      </c>
      <c r="E19" s="9">
        <v>16</v>
      </c>
    </row>
    <row r="20" spans="3:5" x14ac:dyDescent="0.7">
      <c r="C20" s="9">
        <v>2040</v>
      </c>
      <c r="E20" s="9">
        <v>17</v>
      </c>
    </row>
    <row r="21" spans="3:5" x14ac:dyDescent="0.7">
      <c r="C21" s="9">
        <v>2041</v>
      </c>
      <c r="E21" s="9">
        <v>18</v>
      </c>
    </row>
    <row r="22" spans="3:5" x14ac:dyDescent="0.7">
      <c r="C22" s="9">
        <v>2042</v>
      </c>
      <c r="E22" s="9">
        <v>19</v>
      </c>
    </row>
    <row r="23" spans="3:5" x14ac:dyDescent="0.7">
      <c r="E23" s="9">
        <v>20</v>
      </c>
    </row>
    <row r="24" spans="3:5" x14ac:dyDescent="0.7">
      <c r="E24" s="9">
        <v>21</v>
      </c>
    </row>
    <row r="25" spans="3:5" x14ac:dyDescent="0.7">
      <c r="E25" s="9">
        <v>22</v>
      </c>
    </row>
    <row r="26" spans="3:5" x14ac:dyDescent="0.7">
      <c r="E26" s="9">
        <v>23</v>
      </c>
    </row>
    <row r="27" spans="3:5" x14ac:dyDescent="0.7">
      <c r="E27" s="9">
        <v>24</v>
      </c>
    </row>
    <row r="28" spans="3:5" x14ac:dyDescent="0.7">
      <c r="E28" s="9">
        <v>25</v>
      </c>
    </row>
    <row r="29" spans="3:5" x14ac:dyDescent="0.7">
      <c r="E29" s="9">
        <v>26</v>
      </c>
    </row>
    <row r="30" spans="3:5" x14ac:dyDescent="0.7">
      <c r="E30" s="9">
        <v>27</v>
      </c>
    </row>
    <row r="31" spans="3:5" x14ac:dyDescent="0.7">
      <c r="E31" s="9">
        <v>28</v>
      </c>
    </row>
    <row r="32" spans="3:5" x14ac:dyDescent="0.7">
      <c r="E32" s="9">
        <v>29</v>
      </c>
    </row>
    <row r="33" spans="5:5" x14ac:dyDescent="0.7">
      <c r="E33" s="9">
        <v>30</v>
      </c>
    </row>
    <row r="34" spans="5:5" x14ac:dyDescent="0.7">
      <c r="E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2025らいちょうカップin東御</dc:title>
  <dc:creator>長野県ドッジボール協会</dc:creator>
  <cp:lastModifiedBy>宮尾吉幸</cp:lastModifiedBy>
  <cp:lastPrinted>2022-06-20T05:24:13Z</cp:lastPrinted>
  <dcterms:created xsi:type="dcterms:W3CDTF">2002-11-05T11:34:26Z</dcterms:created>
  <dcterms:modified xsi:type="dcterms:W3CDTF">2025-10-18T07:49:09Z</dcterms:modified>
</cp:coreProperties>
</file>