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65a13b6516044f/デスクトップ/jdba-nagano_2025 - コピー/2025_data/2025_ptamigan_nagano/"/>
    </mc:Choice>
  </mc:AlternateContent>
  <xr:revisionPtr revIDLastSave="13" documentId="8_{8FCBC447-7F19-44B7-B40C-3933698E95DB}" xr6:coauthVersionLast="47" xr6:coauthVersionMax="47" xr10:uidLastSave="{23E6DB6A-6DAB-42F9-A4CA-3D4A58AC11D7}"/>
  <bookViews>
    <workbookView xWindow="-98" yWindow="-98" windowWidth="21795" windowHeight="13875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提出用" sheetId="6" r:id="rId5"/>
    <sheet name="選択肢" sheetId="8" state="hidden" r:id="rId6"/>
  </sheets>
  <definedNames>
    <definedName name="_xlnm.Print_Area" localSheetId="4">提出用!$A$1:$K$42</definedName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6" l="1"/>
  <c r="A2" i="10"/>
  <c r="F57" i="10"/>
  <c r="D51" i="10"/>
  <c r="D49" i="10"/>
  <c r="D47" i="10"/>
  <c r="D45" i="10"/>
  <c r="D43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51" i="10"/>
  <c r="I49" i="10"/>
  <c r="I47" i="10"/>
  <c r="I45" i="10"/>
  <c r="I43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51" i="10"/>
  <c r="H49" i="10"/>
  <c r="H47" i="10"/>
  <c r="H45" i="10"/>
  <c r="H4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  <c r="B13" i="6"/>
  <c r="A1" i="6"/>
  <c r="I1" i="6"/>
  <c r="H12" i="6"/>
  <c r="H11" i="6"/>
  <c r="J3" i="6"/>
  <c r="A2" i="6"/>
  <c r="F39" i="6"/>
</calcChain>
</file>

<file path=xl/sharedStrings.xml><?xml version="1.0" encoding="utf-8"?>
<sst xmlns="http://schemas.openxmlformats.org/spreadsheetml/2006/main" count="223" uniqueCount="133">
  <si>
    <t>チーム名</t>
  </si>
  <si>
    <t>コーチ名</t>
  </si>
  <si>
    <t>学校名・学年</t>
  </si>
  <si>
    <t>性別</t>
  </si>
  <si>
    <t>年</t>
  </si>
  <si>
    <t>提出責任者署名</t>
    <rPh sb="0" eb="2">
      <t>テイシュツ</t>
    </rPh>
    <rPh sb="2" eb="4">
      <t>セキニン</t>
    </rPh>
    <rPh sb="4" eb="5">
      <t>シャ</t>
    </rPh>
    <rPh sb="5" eb="7">
      <t>ショメイ</t>
    </rPh>
    <phoneticPr fontId="0"/>
  </si>
  <si>
    <t>マネージャー名</t>
    <rPh sb="6" eb="7">
      <t>メイ</t>
    </rPh>
    <phoneticPr fontId="0"/>
  </si>
  <si>
    <t>1.各選手名のふりがな及び小学校名を必ずご記入ください。</t>
    <rPh sb="5" eb="6">
      <t>メイ</t>
    </rPh>
    <rPh sb="11" eb="12">
      <t>オヨ</t>
    </rPh>
    <phoneticPr fontId="0"/>
  </si>
  <si>
    <t>2.試合時のゼッケン・ユニホーム番号は上記の番号になります。</t>
    <rPh sb="2" eb="4">
      <t>シアイ</t>
    </rPh>
    <rPh sb="4" eb="5">
      <t>ジ</t>
    </rPh>
    <rPh sb="16" eb="18">
      <t>バンゴウ</t>
    </rPh>
    <rPh sb="19" eb="21">
      <t>ジョウキ</t>
    </rPh>
    <rPh sb="22" eb="24">
      <t>バンゴウ</t>
    </rPh>
    <phoneticPr fontId="0"/>
  </si>
  <si>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</si>
  <si>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3.チーム責任者の電話番号及び携帯番号を必ずご記入ください。</t>
    <rPh sb="5" eb="8">
      <t>セキニンシャ</t>
    </rPh>
    <rPh sb="9" eb="11">
      <t>デンワ</t>
    </rPh>
    <rPh sb="11" eb="13">
      <t>バンゴウ</t>
    </rPh>
    <rPh sb="13" eb="14">
      <t>オヨ</t>
    </rPh>
    <rPh sb="15" eb="17">
      <t>ケイタイ</t>
    </rPh>
    <rPh sb="17" eb="19">
      <t>バンゴウ</t>
    </rPh>
    <rPh sb="20" eb="21">
      <t>カナラ</t>
    </rPh>
    <rPh sb="23" eb="25">
      <t>キニュウ</t>
    </rPh>
    <phoneticPr fontId="0"/>
  </si>
  <si>
    <t>監 督 名</t>
    <phoneticPr fontId="0"/>
  </si>
  <si>
    <t>選　　手　　名</t>
    <phoneticPr fontId="0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</si>
  <si>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</si>
  <si>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</si>
  <si>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</si>
  <si>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</si>
  <si>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</si>
  <si>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</si>
  <si>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</si>
  <si>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</si>
  <si>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</si>
  <si>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</si>
  <si>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</si>
  <si>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</si>
  <si>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</si>
  <si>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</si>
  <si>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</si>
  <si>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</si>
  <si>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</si>
  <si>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</si>
  <si>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</si>
  <si>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</si>
  <si>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</si>
  <si>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</si>
  <si>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</si>
  <si>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</si>
  <si>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</si>
  <si>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</si>
  <si>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</si>
  <si>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</si>
  <si>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</si>
  <si>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</si>
  <si>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帯同審判員①</t>
    <rPh sb="0" eb="2">
      <t>タイドウ</t>
    </rPh>
    <rPh sb="2" eb="4">
      <t>シンパン</t>
    </rPh>
    <rPh sb="4" eb="5">
      <t>イン</t>
    </rPh>
    <phoneticPr fontId="1"/>
  </si>
  <si>
    <t>帯同審判員②</t>
    <rPh sb="0" eb="2">
      <t>タイドウ</t>
    </rPh>
    <rPh sb="2" eb="4">
      <t>シンパン</t>
    </rPh>
    <rPh sb="4" eb="5">
      <t>イン</t>
    </rPh>
    <phoneticPr fontId="1"/>
  </si>
  <si>
    <t>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</si>
  <si>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</si>
  <si>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</si>
  <si>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</si>
  <si>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</si>
  <si>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</si>
  <si>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</si>
  <si>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</si>
  <si>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</si>
  <si>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</si>
  <si>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</si>
  <si>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</si>
  <si>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</si>
  <si>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</si>
  <si>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携帯番号</t>
    <rPh sb="0" eb="2">
      <t>ケイタイ</t>
    </rPh>
    <rPh sb="2" eb="4">
      <t>バンゴウ</t>
    </rPh>
    <phoneticPr fontId="1"/>
  </si>
  <si>
    <t>住　所</t>
    <phoneticPr fontId="0"/>
  </si>
  <si>
    <t>【記入時の注意事項】</t>
    <phoneticPr fontId="1"/>
  </si>
  <si>
    <t>チーム
責任者名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</si>
  <si>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</si>
  <si>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</si>
  <si>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</si>
  <si>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</si>
  <si>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</si>
  <si>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</si>
  <si>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</si>
  <si>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</si>
  <si>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</si>
  <si>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</si>
  <si>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</si>
  <si>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</si>
  <si>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</si>
  <si>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</si>
  <si>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</si>
  <si>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</si>
  <si>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</si>
  <si>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</si>
  <si>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</si>
  <si>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</si>
  <si>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</si>
  <si>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</si>
  <si>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</si>
  <si>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</si>
  <si>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</si>
  <si>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</si>
  <si>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</si>
  <si>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</si>
  <si>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</si>
  <si>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</si>
  <si>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</si>
  <si>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</si>
  <si>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</si>
  <si>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</si>
  <si>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</si>
  <si>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</si>
  <si>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</si>
  <si>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</si>
  <si>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</si>
  <si>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</si>
  <si>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</si>
  <si>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</si>
  <si>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</si>
  <si>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</si>
  <si>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</si>
  <si>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</si>
  <si>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</si>
  <si>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</si>
  <si>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</si>
  <si>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</si>
  <si>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</si>
  <si>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</si>
  <si>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</si>
  <si>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</si>
  <si>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</si>
  <si>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</si>
  <si>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</si>
  <si>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</si>
  <si>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</si>
  <si>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</si>
  <si>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「提出」　大会事務局から指定された方法で、　提出用シートを印刷する　および　このファイル自体を提出してください。</t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</si>
  <si>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小学校</t>
  </si>
  <si>
    <t>ー</t>
    <phoneticPr fontId="1"/>
  </si>
  <si>
    <t>Googleフォーム入力</t>
    <rPh sb="10" eb="12">
      <t>ニュウリョク</t>
    </rPh>
    <phoneticPr fontId="1"/>
  </si>
  <si>
    <t>2025 らいちょうカップin長野</t>
    <rPh sb="15" eb="17">
      <t>ナガノ</t>
    </rPh>
    <phoneticPr fontId="1"/>
  </si>
  <si>
    <t>３・４年生の部</t>
    <rPh sb="3" eb="5">
      <t>ネンセイ</t>
    </rPh>
    <rPh sb="6" eb="7">
      <t>ブ</t>
    </rPh>
    <phoneticPr fontId="1"/>
  </si>
  <si>
    <t>D3</t>
    <phoneticPr fontId="1"/>
  </si>
  <si>
    <t>D2</t>
    <phoneticPr fontId="1"/>
  </si>
  <si>
    <t>別途報告</t>
    <rPh sb="0" eb="2">
      <t>ベット</t>
    </rPh>
    <rPh sb="2" eb="4">
      <t>ホウコク</t>
    </rPh>
    <phoneticPr fontId="1"/>
  </si>
  <si>
    <t>不要</t>
    <rPh sb="0" eb="2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</si>
</sst>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3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92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3" xfId="0" applyFont="1" applyBorder="1"/>
    <xf numFmtId="0" fontId="7" fillId="0" borderId="1" xfId="0" applyFont="1" applyBorder="1" applyAlignment="1">
      <alignment vertical="top"/>
    </xf>
    <xf numFmtId="0" fontId="7" fillId="0" borderId="11" xfId="0" applyFont="1" applyBorder="1"/>
    <xf numFmtId="0" fontId="9" fillId="0" borderId="6" xfId="0" applyFont="1" applyBorder="1" applyAlignment="1">
      <alignment horizontal="center" vertical="center"/>
    </xf>
    <xf numFmtId="0" fontId="7" fillId="0" borderId="12" xfId="0" applyFont="1" applyBorder="1"/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10" fillId="0" borderId="0" xfId="0" applyFont="1"/>
    <xf numFmtId="0" fontId="10" fillId="0" borderId="5" xfId="0" applyFont="1" applyBorder="1"/>
    <xf numFmtId="0" fontId="3" fillId="0" borderId="9" xfId="0" applyFont="1" applyBorder="1"/>
    <xf numFmtId="0" fontId="3" fillId="0" borderId="18" xfId="0" applyFont="1" applyBorder="1"/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7" fillId="3" borderId="0" xfId="0" applyFont="1" applyFill="1"/>
    <xf numFmtId="0" fontId="6" fillId="0" borderId="0" xfId="0" applyFont="1"/>
    <xf numFmtId="0" fontId="3" fillId="0" borderId="10" xfId="0" applyFont="1" applyBorder="1"/>
    <xf numFmtId="0" fontId="3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Continuous"/>
    </xf>
    <xf numFmtId="0" fontId="7" fillId="0" borderId="30" xfId="0" applyFont="1" applyBorder="1" applyAlignment="1">
      <alignment horizontal="centerContinuous"/>
    </xf>
    <xf numFmtId="0" fontId="7" fillId="0" borderId="48" xfId="0" applyFont="1" applyBorder="1" applyAlignment="1">
      <alignment horizontal="centerContinuous"/>
    </xf>
    <xf numFmtId="0" fontId="7" fillId="0" borderId="49" xfId="0" applyFont="1" applyBorder="1" applyAlignment="1">
      <alignment horizontal="centerContinuous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vertical="center" shrinkToFit="1"/>
    </xf>
    <xf numFmtId="0" fontId="7" fillId="5" borderId="2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vertical="center" shrinkToFit="1"/>
    </xf>
    <xf numFmtId="0" fontId="7" fillId="5" borderId="44" xfId="0" applyFont="1" applyFill="1" applyBorder="1" applyAlignment="1">
      <alignment horizontal="right" vertical="center"/>
    </xf>
    <xf numFmtId="0" fontId="7" fillId="0" borderId="4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7" fillId="0" borderId="80" xfId="0" applyFont="1" applyBorder="1" applyAlignment="1">
      <alignment horizontal="centerContinuous"/>
    </xf>
    <xf numFmtId="0" fontId="7" fillId="0" borderId="81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7" fillId="0" borderId="82" xfId="0" applyFont="1" applyBorder="1" applyAlignment="1">
      <alignment horizontal="center" vertical="center"/>
    </xf>
    <xf numFmtId="0" fontId="6" fillId="5" borderId="45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6" xfId="0" applyFont="1" applyBorder="1"/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7" borderId="19" xfId="0" applyFont="1" applyFill="1" applyBorder="1" applyAlignment="1">
      <alignment horizontal="center" vertical="center"/>
    </xf>
    <xf numFmtId="0" fontId="7" fillId="7" borderId="11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3" xfId="0" applyFont="1" applyFill="1" applyBorder="1" applyAlignment="1">
      <alignment horizontal="center" vertical="center"/>
    </xf>
    <xf numFmtId="0" fontId="7" fillId="7" borderId="1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176" fontId="7" fillId="2" borderId="41" xfId="0" applyNumberFormat="1" applyFont="1" applyFill="1" applyBorder="1" applyAlignment="1" applyProtection="1">
      <alignment horizontal="right" vertical="center"/>
      <protection locked="0"/>
    </xf>
    <xf numFmtId="176" fontId="7" fillId="2" borderId="39" xfId="0" applyNumberFormat="1" applyFont="1" applyFill="1" applyBorder="1" applyAlignment="1" applyProtection="1">
      <alignment horizontal="right" vertical="center"/>
      <protection locked="0"/>
    </xf>
    <xf numFmtId="49" fontId="7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1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13" xfId="0" applyFon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/>
      <protection locked="0"/>
    </xf>
    <xf numFmtId="0" fontId="3" fillId="0" borderId="110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alignment horizontal="center"/>
      <protection locked="0"/>
    </xf>
    <xf numFmtId="0" fontId="3" fillId="0" borderId="11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0" fontId="17" fillId="0" borderId="0" xfId="0" applyFont="1"/>
    <xf numFmtId="0" fontId="9" fillId="0" borderId="0" xfId="0" applyFont="1"/>
    <xf numFmtId="0" fontId="12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7" fillId="0" borderId="0" xfId="0" applyNumberFormat="1" applyFont="1" applyAlignment="1">
      <alignment horizontal="right"/>
    </xf>
    <xf numFmtId="0" fontId="7" fillId="7" borderId="86" xfId="0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horizontal="left" vertical="center" shrinkToFit="1"/>
      <protection locked="0"/>
    </xf>
    <xf numFmtId="0" fontId="7" fillId="7" borderId="24" xfId="0" applyFont="1" applyFill="1" applyBorder="1" applyAlignment="1" applyProtection="1">
      <alignment horizontal="left" vertical="center" shrinkToFit="1"/>
      <protection locked="0"/>
    </xf>
    <xf numFmtId="0" fontId="7" fillId="7" borderId="85" xfId="0" applyFont="1" applyFill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6" fillId="8" borderId="60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7" fillId="7" borderId="88" xfId="0" applyFont="1" applyFill="1" applyBorder="1" applyAlignment="1" applyProtection="1">
      <alignment horizontal="left" vertical="center" shrinkToFit="1"/>
      <protection locked="0"/>
    </xf>
    <xf numFmtId="49" fontId="15" fillId="7" borderId="44" xfId="1" applyNumberFormat="1" applyFill="1" applyBorder="1" applyAlignment="1" applyProtection="1">
      <alignment horizontal="left" vertical="center" shrinkToFit="1"/>
      <protection locked="0"/>
    </xf>
    <xf numFmtId="49" fontId="7" fillId="7" borderId="44" xfId="0" applyNumberFormat="1" applyFont="1" applyFill="1" applyBorder="1" applyAlignment="1" applyProtection="1">
      <alignment horizontal="left" vertical="center" shrinkToFit="1"/>
      <protection locked="0"/>
    </xf>
    <xf numFmtId="49" fontId="7" fillId="7" borderId="45" xfId="0" applyNumberFormat="1" applyFont="1" applyFill="1" applyBorder="1" applyAlignment="1" applyProtection="1">
      <alignment horizontal="left" vertical="center" shrinkToFit="1"/>
      <protection locked="0"/>
    </xf>
    <xf numFmtId="0" fontId="7" fillId="7" borderId="23" xfId="0" applyFont="1" applyFill="1" applyBorder="1" applyAlignment="1" applyProtection="1">
      <alignment vertical="center" shrinkToFit="1"/>
      <protection locked="0"/>
    </xf>
    <xf numFmtId="0" fontId="7" fillId="7" borderId="24" xfId="0" applyFont="1" applyFill="1" applyBorder="1" applyAlignment="1" applyProtection="1">
      <alignment vertical="center" shrinkToFi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7" borderId="78" xfId="0" applyFont="1" applyFill="1" applyBorder="1" applyAlignment="1" applyProtection="1">
      <alignment horizontal="left" vertical="center" shrinkToFit="1"/>
      <protection locked="0"/>
    </xf>
    <xf numFmtId="0" fontId="7" fillId="7" borderId="33" xfId="0" applyFont="1" applyFill="1" applyBorder="1" applyAlignment="1" applyProtection="1">
      <alignment horizontal="left" vertical="center" shrinkToFit="1"/>
      <protection locked="0"/>
    </xf>
    <xf numFmtId="0" fontId="7" fillId="7" borderId="34" xfId="0" applyFont="1" applyFill="1" applyBorder="1" applyAlignment="1" applyProtection="1">
      <alignment horizontal="left" vertical="center" shrinkToFit="1"/>
      <protection locked="0"/>
    </xf>
    <xf numFmtId="0" fontId="7" fillId="7" borderId="77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79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7" borderId="61" xfId="0" applyFont="1" applyFill="1" applyBorder="1" applyAlignment="1" applyProtection="1">
      <alignment horizontal="left" vertical="center" shrinkToFit="1"/>
      <protection locked="0"/>
    </xf>
    <xf numFmtId="0" fontId="7" fillId="7" borderId="44" xfId="0" applyFont="1" applyFill="1" applyBorder="1" applyAlignment="1" applyProtection="1">
      <alignment horizontal="left" vertical="center" shrinkToFit="1"/>
      <protection locked="0"/>
    </xf>
    <xf numFmtId="0" fontId="7" fillId="7" borderId="47" xfId="0" applyFont="1" applyFill="1" applyBorder="1" applyAlignment="1" applyProtection="1">
      <alignment horizontal="left" vertical="center" shrinkToFit="1"/>
      <protection locked="0"/>
    </xf>
    <xf numFmtId="0" fontId="7" fillId="7" borderId="76" xfId="0" applyFont="1" applyFill="1" applyBorder="1" applyAlignment="1" applyProtection="1">
      <alignment horizontal="left" vertical="center" shrinkToFit="1"/>
      <protection locked="0"/>
    </xf>
    <xf numFmtId="0" fontId="7" fillId="7" borderId="45" xfId="0" applyFont="1" applyFill="1" applyBorder="1" applyAlignment="1" applyProtection="1">
      <alignment horizontal="left" vertical="center" shrinkToFit="1"/>
      <protection locked="0"/>
    </xf>
    <xf numFmtId="0" fontId="7" fillId="7" borderId="26" xfId="0" applyFont="1" applyFill="1" applyBorder="1" applyAlignment="1" applyProtection="1">
      <alignment vertical="center"/>
      <protection locked="0"/>
    </xf>
    <xf numFmtId="0" fontId="7" fillId="7" borderId="27" xfId="0" applyFont="1" applyFill="1" applyBorder="1" applyAlignment="1" applyProtection="1">
      <alignment vertical="center"/>
      <protection locked="0"/>
    </xf>
    <xf numFmtId="0" fontId="7" fillId="7" borderId="19" xfId="0" applyFont="1" applyFill="1" applyBorder="1" applyAlignment="1" applyProtection="1">
      <alignment vertical="center" shrinkToFit="1"/>
      <protection locked="0"/>
    </xf>
    <xf numFmtId="0" fontId="7" fillId="7" borderId="31" xfId="0" applyFont="1" applyFill="1" applyBorder="1" applyAlignment="1" applyProtection="1">
      <alignment vertical="center" shrinkToFit="1"/>
      <protection locked="0"/>
    </xf>
    <xf numFmtId="0" fontId="3" fillId="6" borderId="106" xfId="0" applyFont="1" applyFill="1" applyBorder="1" applyAlignment="1">
      <alignment horizontal="center" vertical="center"/>
    </xf>
    <xf numFmtId="0" fontId="3" fillId="6" borderId="107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7" borderId="90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2" xfId="0" applyFont="1" applyFill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7" borderId="103" xfId="0" applyFont="1" applyFill="1" applyBorder="1" applyAlignment="1">
      <alignment horizontal="center" vertical="center" wrapText="1"/>
    </xf>
    <xf numFmtId="0" fontId="7" fillId="7" borderId="10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6" borderId="10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5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7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3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/>
  </sheetViews>
  <sheetFormatPr defaultColWidth="9" defaultRowHeight="22.15" x14ac:dyDescent="0.65"/>
  <cols>
    <col min="1" max="16384" width="9" style="131"/>
  </cols>
  <sheetData>
    <row r="1" spans="1:2" x14ac:dyDescent="0.65">
      <c r="A1" s="131" t="s">
        <v>114</v>
      </c>
    </row>
    <row r="2" spans="1:2" x14ac:dyDescent="0.65">
      <c r="A2" s="136" t="s">
        <v>116</v>
      </c>
      <c r="B2" s="131" t="s">
        <v>120</v>
      </c>
    </row>
    <row r="3" spans="1:2" x14ac:dyDescent="0.65">
      <c r="A3" s="136" t="s">
        <v>117</v>
      </c>
      <c r="B3" s="131" t="s">
        <v>121</v>
      </c>
    </row>
    <row r="4" spans="1:2" x14ac:dyDescent="0.65">
      <c r="A4" s="136" t="s">
        <v>118</v>
      </c>
      <c r="B4" s="131" t="s">
        <v>122</v>
      </c>
    </row>
    <row r="5" spans="1:2" x14ac:dyDescent="0.65">
      <c r="A5" s="136" t="s">
        <v>119</v>
      </c>
      <c r="B5" s="131" t="s">
        <v>123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26"/>
  <sheetViews>
    <sheetView workbookViewId="0">
      <selection activeCell="D6" sqref="D6"/>
    </sheetView>
  </sheetViews>
  <sheetFormatPr defaultColWidth="9" defaultRowHeight="19.899999999999999" outlineLevelRow="1" x14ac:dyDescent="0.8"/>
  <cols>
    <col min="1" max="1" width="4" style="30" customWidth="1"/>
    <col min="2" max="2" width="15" style="30" customWidth="1"/>
    <col min="3" max="4" width="8.1328125" style="30" customWidth="1"/>
    <col min="5" max="5" width="3.3984375" style="30" bestFit="1" customWidth="1"/>
    <col min="6" max="6" width="6.59765625" style="30" customWidth="1"/>
    <col min="7" max="7" width="3.3984375" style="30" customWidth="1"/>
    <col min="8" max="8" width="6.46484375" style="30" customWidth="1"/>
    <col min="9" max="9" width="3.3984375" style="30" bestFit="1" customWidth="1"/>
    <col min="10" max="10" width="10.265625" style="30" customWidth="1"/>
    <col min="11" max="11" width="49.59765625" style="30" bestFit="1" customWidth="1"/>
    <col min="12" max="12" width="9" style="30"/>
    <col min="13" max="13" width="7.3984375" style="30" customWidth="1"/>
    <col min="14" max="14" width="12.59765625" style="30" customWidth="1"/>
    <col min="15" max="15" width="9" style="30" customWidth="1"/>
    <col min="16" max="16384" width="9" style="30"/>
  </cols>
  <sheetData>
    <row r="1" spans="2:12" s="132" customFormat="1" ht="26.65" x14ac:dyDescent="1.05">
      <c r="C1" s="30" t="s">
        <v>30</v>
      </c>
      <c r="D1" s="161" t="s">
        <v>127</v>
      </c>
      <c r="E1" s="161"/>
      <c r="F1" s="161"/>
      <c r="G1" s="161"/>
      <c r="H1" s="161"/>
      <c r="I1" s="161"/>
      <c r="J1" s="161"/>
      <c r="K1" s="161"/>
    </row>
    <row r="2" spans="2:12" ht="18" customHeight="1" x14ac:dyDescent="0.8">
      <c r="C2" s="30" t="s">
        <v>32</v>
      </c>
      <c r="D2" s="109">
        <v>2025</v>
      </c>
      <c r="E2" s="42" t="s">
        <v>16</v>
      </c>
      <c r="F2" s="109">
        <v>8</v>
      </c>
      <c r="G2" s="42" t="s">
        <v>17</v>
      </c>
      <c r="H2" s="109">
        <v>30</v>
      </c>
      <c r="I2" s="42" t="s">
        <v>18</v>
      </c>
      <c r="J2" s="110" t="s">
        <v>48</v>
      </c>
    </row>
    <row r="3" spans="2:12" ht="20.25" thickBot="1" x14ac:dyDescent="0.85">
      <c r="B3" s="30" t="s">
        <v>113</v>
      </c>
    </row>
    <row r="4" spans="2:12" x14ac:dyDescent="0.8">
      <c r="B4" s="46" t="s">
        <v>28</v>
      </c>
      <c r="C4" s="48"/>
      <c r="D4" s="171"/>
      <c r="E4" s="171"/>
      <c r="F4" s="171"/>
      <c r="G4" s="171"/>
      <c r="H4" s="171"/>
      <c r="I4" s="171"/>
      <c r="J4" s="172"/>
    </row>
    <row r="5" spans="2:12" x14ac:dyDescent="0.8">
      <c r="B5" s="47" t="s">
        <v>29</v>
      </c>
      <c r="C5" s="49"/>
      <c r="D5" s="173"/>
      <c r="E5" s="173"/>
      <c r="F5" s="173"/>
      <c r="G5" s="173"/>
      <c r="H5" s="173"/>
      <c r="I5" s="173"/>
      <c r="J5" s="174"/>
      <c r="L5" s="1"/>
    </row>
    <row r="6" spans="2:12" x14ac:dyDescent="0.8">
      <c r="B6" s="47" t="s">
        <v>13</v>
      </c>
      <c r="C6" s="49"/>
      <c r="D6" s="111"/>
      <c r="E6" s="67"/>
      <c r="F6" s="67"/>
      <c r="G6" s="67"/>
      <c r="H6" s="67"/>
      <c r="I6" s="67"/>
      <c r="J6" s="68"/>
    </row>
    <row r="7" spans="2:12" x14ac:dyDescent="0.8">
      <c r="B7" s="47" t="s">
        <v>20</v>
      </c>
      <c r="C7" s="49"/>
      <c r="D7" s="162"/>
      <c r="E7" s="162"/>
      <c r="F7" s="162"/>
      <c r="G7" s="163"/>
      <c r="H7" s="67"/>
      <c r="I7" s="67"/>
      <c r="J7" s="68"/>
    </row>
    <row r="8" spans="2:12" x14ac:dyDescent="0.8">
      <c r="B8" s="47" t="s">
        <v>21</v>
      </c>
      <c r="C8" s="49"/>
      <c r="D8" s="162"/>
      <c r="E8" s="162"/>
      <c r="F8" s="162"/>
      <c r="G8" s="163"/>
      <c r="H8" s="67"/>
      <c r="I8" s="67"/>
      <c r="J8" s="68"/>
    </row>
    <row r="9" spans="2:12" x14ac:dyDescent="0.8">
      <c r="B9" s="47" t="s">
        <v>14</v>
      </c>
      <c r="C9" s="49"/>
      <c r="D9" s="112">
        <v>2025</v>
      </c>
      <c r="E9" s="69" t="s">
        <v>16</v>
      </c>
      <c r="F9" s="113"/>
      <c r="G9" s="69" t="s">
        <v>17</v>
      </c>
      <c r="H9" s="113"/>
      <c r="I9" s="69" t="s">
        <v>18</v>
      </c>
      <c r="J9" s="70"/>
    </row>
    <row r="10" spans="2:12" ht="15" customHeight="1" x14ac:dyDescent="0.8">
      <c r="B10" s="141" t="s">
        <v>102</v>
      </c>
      <c r="C10" s="164"/>
      <c r="D10" s="144" t="s">
        <v>99</v>
      </c>
      <c r="E10" s="145"/>
      <c r="F10" s="145"/>
      <c r="G10" s="145"/>
      <c r="H10" s="146" t="s">
        <v>100</v>
      </c>
      <c r="I10" s="145"/>
      <c r="J10" s="147"/>
    </row>
    <row r="11" spans="2:12" x14ac:dyDescent="0.8">
      <c r="B11" s="143"/>
      <c r="C11" s="165"/>
      <c r="D11" s="166"/>
      <c r="E11" s="167"/>
      <c r="F11" s="167"/>
      <c r="G11" s="168"/>
      <c r="H11" s="169"/>
      <c r="I11" s="167"/>
      <c r="J11" s="170"/>
    </row>
    <row r="12" spans="2:12" ht="15" customHeight="1" x14ac:dyDescent="0.8">
      <c r="B12" s="141" t="s">
        <v>54</v>
      </c>
      <c r="C12" s="84" t="s">
        <v>101</v>
      </c>
      <c r="D12" s="144" t="s">
        <v>99</v>
      </c>
      <c r="E12" s="145"/>
      <c r="F12" s="145"/>
      <c r="G12" s="145"/>
      <c r="H12" s="146" t="s">
        <v>100</v>
      </c>
      <c r="I12" s="145"/>
      <c r="J12" s="147"/>
    </row>
    <row r="13" spans="2:12" x14ac:dyDescent="0.8">
      <c r="B13" s="142"/>
      <c r="C13" s="85" t="s">
        <v>34</v>
      </c>
      <c r="D13" s="140"/>
      <c r="E13" s="138"/>
      <c r="F13" s="138"/>
      <c r="G13" s="148"/>
      <c r="H13" s="137"/>
      <c r="I13" s="138"/>
      <c r="J13" s="139"/>
    </row>
    <row r="14" spans="2:12" x14ac:dyDescent="0.8">
      <c r="B14" s="142"/>
      <c r="C14" s="86" t="s">
        <v>33</v>
      </c>
      <c r="D14" s="140"/>
      <c r="E14" s="138"/>
      <c r="F14" s="138"/>
      <c r="G14" s="148"/>
      <c r="H14" s="137"/>
      <c r="I14" s="138"/>
      <c r="J14" s="139"/>
    </row>
    <row r="15" spans="2:12" x14ac:dyDescent="0.8">
      <c r="B15" s="142"/>
      <c r="C15" s="86" t="s">
        <v>55</v>
      </c>
      <c r="D15" s="114"/>
      <c r="E15" s="71" t="s">
        <v>57</v>
      </c>
      <c r="F15" s="114"/>
      <c r="G15" s="72"/>
      <c r="H15" s="72"/>
      <c r="I15" s="72"/>
      <c r="J15" s="73"/>
    </row>
    <row r="16" spans="2:12" ht="37.5" customHeight="1" x14ac:dyDescent="0.8">
      <c r="B16" s="142"/>
      <c r="C16" s="89" t="s">
        <v>56</v>
      </c>
      <c r="D16" s="152"/>
      <c r="E16" s="152"/>
      <c r="F16" s="152"/>
      <c r="G16" s="152"/>
      <c r="H16" s="152"/>
      <c r="I16" s="152"/>
      <c r="J16" s="153"/>
    </row>
    <row r="17" spans="2:11" x14ac:dyDescent="0.8">
      <c r="B17" s="142"/>
      <c r="C17" s="86" t="s">
        <v>80</v>
      </c>
      <c r="D17" s="114"/>
      <c r="E17" s="71" t="s">
        <v>57</v>
      </c>
      <c r="F17" s="114"/>
      <c r="G17" s="71" t="s">
        <v>57</v>
      </c>
      <c r="H17" s="114"/>
      <c r="I17" s="72"/>
      <c r="J17" s="73"/>
      <c r="K17" s="30" t="s">
        <v>104</v>
      </c>
    </row>
    <row r="18" spans="2:11" x14ac:dyDescent="0.8">
      <c r="B18" s="143"/>
      <c r="C18" s="87" t="s">
        <v>58</v>
      </c>
      <c r="D18" s="149"/>
      <c r="E18" s="150"/>
      <c r="F18" s="150"/>
      <c r="G18" s="150"/>
      <c r="H18" s="150"/>
      <c r="I18" s="150"/>
      <c r="J18" s="151"/>
    </row>
    <row r="19" spans="2:11" ht="15" hidden="1" customHeight="1" outlineLevel="1" x14ac:dyDescent="0.8">
      <c r="B19" s="141" t="s">
        <v>115</v>
      </c>
      <c r="C19" s="84" t="s">
        <v>101</v>
      </c>
      <c r="D19" s="144" t="s">
        <v>99</v>
      </c>
      <c r="E19" s="145"/>
      <c r="F19" s="145"/>
      <c r="G19" s="145"/>
      <c r="H19" s="146" t="s">
        <v>100</v>
      </c>
      <c r="I19" s="145"/>
      <c r="J19" s="147"/>
    </row>
    <row r="20" spans="2:11" hidden="1" outlineLevel="1" x14ac:dyDescent="0.8">
      <c r="B20" s="142"/>
      <c r="C20" s="86" t="s">
        <v>34</v>
      </c>
      <c r="D20" s="140" t="s">
        <v>126</v>
      </c>
      <c r="E20" s="138"/>
      <c r="F20" s="138"/>
      <c r="G20" s="138"/>
      <c r="H20" s="137"/>
      <c r="I20" s="138"/>
      <c r="J20" s="139"/>
    </row>
    <row r="21" spans="2:11" hidden="1" outlineLevel="1" x14ac:dyDescent="0.8">
      <c r="B21" s="142"/>
      <c r="C21" s="86" t="s">
        <v>33</v>
      </c>
      <c r="D21" s="140"/>
      <c r="E21" s="138"/>
      <c r="F21" s="138"/>
      <c r="G21" s="138"/>
      <c r="H21" s="137" t="s">
        <v>125</v>
      </c>
      <c r="I21" s="138"/>
      <c r="J21" s="139"/>
    </row>
    <row r="22" spans="2:11" hidden="1" outlineLevel="1" x14ac:dyDescent="0.8">
      <c r="B22" s="143"/>
      <c r="C22" s="87" t="s">
        <v>35</v>
      </c>
      <c r="D22" s="116"/>
      <c r="E22" s="74"/>
      <c r="F22" s="74"/>
      <c r="G22" s="75" t="s">
        <v>42</v>
      </c>
      <c r="H22" s="115"/>
      <c r="I22" s="76" t="s">
        <v>16</v>
      </c>
      <c r="J22" s="90" t="s">
        <v>103</v>
      </c>
    </row>
    <row r="23" spans="2:11" ht="15" hidden="1" customHeight="1" outlineLevel="1" x14ac:dyDescent="0.8">
      <c r="B23" s="154" t="s">
        <v>45</v>
      </c>
      <c r="C23" s="84" t="s">
        <v>101</v>
      </c>
      <c r="D23" s="144" t="s">
        <v>99</v>
      </c>
      <c r="E23" s="145"/>
      <c r="F23" s="145"/>
      <c r="G23" s="145"/>
      <c r="H23" s="146" t="s">
        <v>100</v>
      </c>
      <c r="I23" s="145"/>
      <c r="J23" s="147"/>
    </row>
    <row r="24" spans="2:11" ht="19.5" hidden="1" customHeight="1" outlineLevel="1" x14ac:dyDescent="0.8">
      <c r="B24" s="155"/>
      <c r="C24" s="86" t="s">
        <v>34</v>
      </c>
      <c r="D24" s="140" t="s">
        <v>126</v>
      </c>
      <c r="E24" s="138"/>
      <c r="F24" s="138"/>
      <c r="G24" s="138"/>
      <c r="H24" s="137"/>
      <c r="I24" s="138"/>
      <c r="J24" s="139"/>
    </row>
    <row r="25" spans="2:11" ht="20.25" hidden="1" outlineLevel="1" thickBot="1" x14ac:dyDescent="0.85">
      <c r="B25" s="156"/>
      <c r="C25" s="88" t="s">
        <v>33</v>
      </c>
      <c r="D25" s="160"/>
      <c r="E25" s="158"/>
      <c r="F25" s="158"/>
      <c r="G25" s="158"/>
      <c r="H25" s="157" t="s">
        <v>125</v>
      </c>
      <c r="I25" s="158"/>
      <c r="J25" s="159"/>
    </row>
    <row r="26" spans="2:11" collapsed="1" x14ac:dyDescent="0.8"/>
  </sheetData>
  <mergeCells count="33">
    <mergeCell ref="B10:C11"/>
    <mergeCell ref="D11:G11"/>
    <mergeCell ref="H11:J11"/>
    <mergeCell ref="D4:J4"/>
    <mergeCell ref="D5:J5"/>
    <mergeCell ref="D1:K1"/>
    <mergeCell ref="D10:G10"/>
    <mergeCell ref="H10:J10"/>
    <mergeCell ref="D7:G7"/>
    <mergeCell ref="D8:G8"/>
    <mergeCell ref="B23:B25"/>
    <mergeCell ref="H24:J24"/>
    <mergeCell ref="H25:J25"/>
    <mergeCell ref="D24:G24"/>
    <mergeCell ref="D25:G25"/>
    <mergeCell ref="D23:G23"/>
    <mergeCell ref="H23:J23"/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</mergeCells>
  <phoneticPr fontId="1"/>
  <dataValidations count="3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266F666-5888-4327-83A6-3AD617C1E6A3}">
          <x14:formula1>
            <xm:f>選択肢!$A$4:$A$8</xm:f>
          </x14:formula1>
          <xm:sqref>D6</xm:sqref>
        </x14:dataValidation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選択肢!$H$4:$H$10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F11" sqref="F11"/>
    </sheetView>
  </sheetViews>
  <sheetFormatPr defaultColWidth="9" defaultRowHeight="17.649999999999999" x14ac:dyDescent="0.7"/>
  <cols>
    <col min="1" max="1" width="13" style="1" bestFit="1" customWidth="1"/>
    <col min="2" max="3" width="12.46484375" style="1" customWidth="1"/>
    <col min="4" max="5" width="15" style="1" customWidth="1"/>
    <col min="6" max="6" width="25.4648437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85">
      <c r="A1" s="30" t="s">
        <v>112</v>
      </c>
      <c r="B1" s="30"/>
    </row>
    <row r="2" spans="1:9" x14ac:dyDescent="0.7">
      <c r="A2" s="179"/>
      <c r="B2" s="181" t="s">
        <v>81</v>
      </c>
      <c r="C2" s="177"/>
      <c r="D2" s="177" t="s">
        <v>85</v>
      </c>
      <c r="E2" s="178"/>
    </row>
    <row r="3" spans="1:9" ht="19.899999999999999" x14ac:dyDescent="0.7">
      <c r="A3" s="180"/>
      <c r="B3" s="101" t="s">
        <v>83</v>
      </c>
      <c r="C3" s="102" t="s">
        <v>82</v>
      </c>
      <c r="D3" s="103" t="s">
        <v>84</v>
      </c>
      <c r="E3" s="104" t="s">
        <v>86</v>
      </c>
    </row>
    <row r="4" spans="1:9" x14ac:dyDescent="0.7">
      <c r="A4" s="92" t="s">
        <v>97</v>
      </c>
      <c r="B4" s="117"/>
      <c r="C4" s="118"/>
      <c r="D4" s="119"/>
      <c r="E4" s="120"/>
    </row>
    <row r="5" spans="1:9" x14ac:dyDescent="0.7">
      <c r="A5" s="92" t="s">
        <v>72</v>
      </c>
      <c r="B5" s="117"/>
      <c r="C5" s="118"/>
      <c r="D5" s="119"/>
      <c r="E5" s="120"/>
    </row>
    <row r="6" spans="1:9" ht="18" thickBot="1" x14ac:dyDescent="0.75">
      <c r="A6" s="93" t="s">
        <v>98</v>
      </c>
      <c r="B6" s="121"/>
      <c r="C6" s="122"/>
      <c r="D6" s="123"/>
      <c r="E6" s="124"/>
    </row>
    <row r="7" spans="1:9" ht="9.75" customHeight="1" x14ac:dyDescent="0.7"/>
    <row r="8" spans="1:9" ht="20.25" thickBot="1" x14ac:dyDescent="0.85">
      <c r="A8" s="1" t="s">
        <v>111</v>
      </c>
      <c r="B8" s="30"/>
    </row>
    <row r="9" spans="1:9" ht="23.25" customHeight="1" x14ac:dyDescent="0.7">
      <c r="A9" s="184" t="s">
        <v>64</v>
      </c>
      <c r="B9" s="182" t="s">
        <v>81</v>
      </c>
      <c r="C9" s="183"/>
      <c r="D9" s="183" t="s">
        <v>85</v>
      </c>
      <c r="E9" s="183"/>
      <c r="F9" s="186" t="s">
        <v>69</v>
      </c>
      <c r="G9" s="187"/>
      <c r="H9" s="190" t="s">
        <v>70</v>
      </c>
      <c r="I9" s="175" t="s">
        <v>67</v>
      </c>
    </row>
    <row r="10" spans="1:9" ht="19.899999999999999" x14ac:dyDescent="0.7">
      <c r="A10" s="185"/>
      <c r="B10" s="80" t="s">
        <v>83</v>
      </c>
      <c r="C10" s="105" t="s">
        <v>82</v>
      </c>
      <c r="D10" s="79" t="s">
        <v>84</v>
      </c>
      <c r="E10" s="105" t="s">
        <v>86</v>
      </c>
      <c r="F10" s="188"/>
      <c r="G10" s="189"/>
      <c r="H10" s="191"/>
      <c r="I10" s="176"/>
    </row>
    <row r="11" spans="1:9" x14ac:dyDescent="0.7">
      <c r="A11" s="94">
        <v>1</v>
      </c>
      <c r="B11" s="117"/>
      <c r="C11" s="118"/>
      <c r="D11" s="119"/>
      <c r="E11" s="118"/>
      <c r="F11" s="125"/>
      <c r="G11" s="91" t="s">
        <v>124</v>
      </c>
      <c r="H11" s="127"/>
      <c r="I11" s="128"/>
    </row>
    <row r="12" spans="1:9" x14ac:dyDescent="0.7">
      <c r="A12" s="94">
        <v>2</v>
      </c>
      <c r="B12" s="117"/>
      <c r="C12" s="118"/>
      <c r="D12" s="119"/>
      <c r="E12" s="118"/>
      <c r="F12" s="125"/>
      <c r="G12" s="91" t="s">
        <v>105</v>
      </c>
      <c r="H12" s="127"/>
      <c r="I12" s="128"/>
    </row>
    <row r="13" spans="1:9" x14ac:dyDescent="0.7">
      <c r="A13" s="94">
        <v>3</v>
      </c>
      <c r="B13" s="117"/>
      <c r="C13" s="118"/>
      <c r="D13" s="119"/>
      <c r="E13" s="118"/>
      <c r="F13" s="125"/>
      <c r="G13" s="91" t="s">
        <v>105</v>
      </c>
      <c r="H13" s="127"/>
      <c r="I13" s="128"/>
    </row>
    <row r="14" spans="1:9" x14ac:dyDescent="0.7">
      <c r="A14" s="94">
        <v>4</v>
      </c>
      <c r="B14" s="117"/>
      <c r="C14" s="118"/>
      <c r="D14" s="119"/>
      <c r="E14" s="118"/>
      <c r="F14" s="125"/>
      <c r="G14" s="91" t="s">
        <v>105</v>
      </c>
      <c r="H14" s="127"/>
      <c r="I14" s="128"/>
    </row>
    <row r="15" spans="1:9" x14ac:dyDescent="0.7">
      <c r="A15" s="94">
        <v>5</v>
      </c>
      <c r="B15" s="117"/>
      <c r="C15" s="118"/>
      <c r="D15" s="119"/>
      <c r="E15" s="118"/>
      <c r="F15" s="125"/>
      <c r="G15" s="91" t="s">
        <v>105</v>
      </c>
      <c r="H15" s="127"/>
      <c r="I15" s="128"/>
    </row>
    <row r="16" spans="1:9" x14ac:dyDescent="0.7">
      <c r="A16" s="94">
        <v>6</v>
      </c>
      <c r="B16" s="117"/>
      <c r="C16" s="118"/>
      <c r="D16" s="119"/>
      <c r="E16" s="118"/>
      <c r="F16" s="125"/>
      <c r="G16" s="91" t="s">
        <v>105</v>
      </c>
      <c r="H16" s="127"/>
      <c r="I16" s="128"/>
    </row>
    <row r="17" spans="1:9" x14ac:dyDescent="0.7">
      <c r="A17" s="94">
        <v>7</v>
      </c>
      <c r="B17" s="117"/>
      <c r="C17" s="118"/>
      <c r="D17" s="119"/>
      <c r="E17" s="118"/>
      <c r="F17" s="125"/>
      <c r="G17" s="91" t="s">
        <v>105</v>
      </c>
      <c r="H17" s="127"/>
      <c r="I17" s="128"/>
    </row>
    <row r="18" spans="1:9" x14ac:dyDescent="0.7">
      <c r="A18" s="94">
        <v>8</v>
      </c>
      <c r="B18" s="117"/>
      <c r="C18" s="118"/>
      <c r="D18" s="119"/>
      <c r="E18" s="118"/>
      <c r="F18" s="125"/>
      <c r="G18" s="91" t="s">
        <v>105</v>
      </c>
      <c r="H18" s="127"/>
      <c r="I18" s="128"/>
    </row>
    <row r="19" spans="1:9" x14ac:dyDescent="0.7">
      <c r="A19" s="94">
        <v>9</v>
      </c>
      <c r="B19" s="117"/>
      <c r="C19" s="118"/>
      <c r="D19" s="119"/>
      <c r="E19" s="118"/>
      <c r="F19" s="125"/>
      <c r="G19" s="91" t="s">
        <v>105</v>
      </c>
      <c r="H19" s="127"/>
      <c r="I19" s="128"/>
    </row>
    <row r="20" spans="1:9" x14ac:dyDescent="0.7">
      <c r="A20" s="94">
        <v>10</v>
      </c>
      <c r="B20" s="117"/>
      <c r="C20" s="118"/>
      <c r="D20" s="119"/>
      <c r="E20" s="118"/>
      <c r="F20" s="125"/>
      <c r="G20" s="91" t="s">
        <v>105</v>
      </c>
      <c r="H20" s="127"/>
      <c r="I20" s="128"/>
    </row>
    <row r="21" spans="1:9" x14ac:dyDescent="0.7">
      <c r="A21" s="94">
        <v>11</v>
      </c>
      <c r="B21" s="117"/>
      <c r="C21" s="118"/>
      <c r="D21" s="119"/>
      <c r="E21" s="118"/>
      <c r="F21" s="125"/>
      <c r="G21" s="91" t="s">
        <v>105</v>
      </c>
      <c r="H21" s="127"/>
      <c r="I21" s="128"/>
    </row>
    <row r="22" spans="1:9" x14ac:dyDescent="0.7">
      <c r="A22" s="94">
        <v>12</v>
      </c>
      <c r="B22" s="117"/>
      <c r="C22" s="118"/>
      <c r="D22" s="119"/>
      <c r="E22" s="118"/>
      <c r="F22" s="125"/>
      <c r="G22" s="91" t="s">
        <v>105</v>
      </c>
      <c r="H22" s="127"/>
      <c r="I22" s="128"/>
    </row>
    <row r="23" spans="1:9" x14ac:dyDescent="0.7">
      <c r="A23" s="94">
        <v>13</v>
      </c>
      <c r="B23" s="117"/>
      <c r="C23" s="118"/>
      <c r="D23" s="119"/>
      <c r="E23" s="118"/>
      <c r="F23" s="125"/>
      <c r="G23" s="91" t="s">
        <v>105</v>
      </c>
      <c r="H23" s="127"/>
      <c r="I23" s="128"/>
    </row>
    <row r="24" spans="1:9" x14ac:dyDescent="0.7">
      <c r="A24" s="94">
        <v>14</v>
      </c>
      <c r="B24" s="117"/>
      <c r="C24" s="118"/>
      <c r="D24" s="119"/>
      <c r="E24" s="118"/>
      <c r="F24" s="125"/>
      <c r="G24" s="91" t="s">
        <v>105</v>
      </c>
      <c r="H24" s="127"/>
      <c r="I24" s="128"/>
    </row>
    <row r="25" spans="1:9" x14ac:dyDescent="0.7">
      <c r="A25" s="94">
        <v>15</v>
      </c>
      <c r="B25" s="117"/>
      <c r="C25" s="118"/>
      <c r="D25" s="119"/>
      <c r="E25" s="118"/>
      <c r="F25" s="125"/>
      <c r="G25" s="91" t="s">
        <v>105</v>
      </c>
      <c r="H25" s="127"/>
      <c r="I25" s="128"/>
    </row>
    <row r="26" spans="1:9" x14ac:dyDescent="0.7">
      <c r="A26" s="94">
        <v>16</v>
      </c>
      <c r="B26" s="117"/>
      <c r="C26" s="118"/>
      <c r="D26" s="119"/>
      <c r="E26" s="118"/>
      <c r="F26" s="125"/>
      <c r="G26" s="91" t="s">
        <v>105</v>
      </c>
      <c r="H26" s="127"/>
      <c r="I26" s="128"/>
    </row>
    <row r="27" spans="1:9" x14ac:dyDescent="0.7">
      <c r="A27" s="94">
        <v>17</v>
      </c>
      <c r="B27" s="117"/>
      <c r="C27" s="118"/>
      <c r="D27" s="119"/>
      <c r="E27" s="118"/>
      <c r="F27" s="125"/>
      <c r="G27" s="91" t="s">
        <v>105</v>
      </c>
      <c r="H27" s="127"/>
      <c r="I27" s="128"/>
    </row>
    <row r="28" spans="1:9" x14ac:dyDescent="0.7">
      <c r="A28" s="94">
        <v>18</v>
      </c>
      <c r="B28" s="117"/>
      <c r="C28" s="118"/>
      <c r="D28" s="119"/>
      <c r="E28" s="118"/>
      <c r="F28" s="125"/>
      <c r="G28" s="91" t="s">
        <v>105</v>
      </c>
      <c r="H28" s="127"/>
      <c r="I28" s="128"/>
    </row>
    <row r="29" spans="1:9" x14ac:dyDescent="0.7">
      <c r="A29" s="94">
        <v>19</v>
      </c>
      <c r="B29" s="117"/>
      <c r="C29" s="118"/>
      <c r="D29" s="119"/>
      <c r="E29" s="118"/>
      <c r="F29" s="125"/>
      <c r="G29" s="91" t="s">
        <v>105</v>
      </c>
      <c r="H29" s="127"/>
      <c r="I29" s="128"/>
    </row>
    <row r="30" spans="1:9" ht="18" thickBot="1" x14ac:dyDescent="0.75">
      <c r="A30" s="95">
        <v>20</v>
      </c>
      <c r="B30" s="121"/>
      <c r="C30" s="122"/>
      <c r="D30" s="123"/>
      <c r="E30" s="122"/>
      <c r="F30" s="126"/>
      <c r="G30" s="96" t="s">
        <v>105</v>
      </c>
      <c r="H30" s="129"/>
      <c r="I30" s="130"/>
    </row>
    <row r="31" spans="1:9" x14ac:dyDescent="0.7">
      <c r="A31" s="45"/>
      <c r="B31" s="5"/>
      <c r="C31" s="5"/>
      <c r="D31" s="5"/>
      <c r="E31" s="5"/>
      <c r="F31" s="78"/>
      <c r="G31" s="78"/>
      <c r="H31" s="45"/>
      <c r="I31" s="5"/>
    </row>
  </sheetData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2">
    <dataValidation imeMode="fullKatakana" allowBlank="1" showInputMessage="1" showErrorMessage="1" sqref="D4:E6 D11:E30" xr:uid="{00000000-0002-0000-0200-000000000000}"/>
    <dataValidation type="list" allowBlank="1" showInputMessage="1" showErrorMessage="1" sqref="G11:G30" xr:uid="{95AEE1C6-0AC7-40CD-B95A-7082DC567A3F}">
      <formula1>"小学校,中学校,"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115" zoomScaleNormal="115" zoomScaleSheetLayoutView="44" workbookViewId="0">
      <selection activeCell="L1" sqref="L1"/>
    </sheetView>
  </sheetViews>
  <sheetFormatPr defaultColWidth="4.265625" defaultRowHeight="17.649999999999999" x14ac:dyDescent="0.7"/>
  <cols>
    <col min="1" max="1" width="13.59765625" style="1" customWidth="1"/>
    <col min="2" max="2" width="23.73046875" style="1" customWidth="1"/>
    <col min="3" max="3" width="13.86328125" style="1" customWidth="1"/>
    <col min="4" max="4" width="3.73046875" style="1" customWidth="1"/>
    <col min="5" max="5" width="11.265625" style="1" customWidth="1"/>
    <col min="6" max="6" width="5.1328125" style="1" customWidth="1"/>
    <col min="7" max="7" width="13.73046875" style="1" customWidth="1"/>
    <col min="8" max="8" width="12.46484375" style="1" customWidth="1"/>
    <col min="9" max="9" width="7.46484375" style="1" customWidth="1"/>
    <col min="10" max="11" width="4.265625" style="1"/>
    <col min="12" max="12" width="4.265625" style="1" customWidth="1"/>
    <col min="13" max="13" width="4.59765625" style="1" bestFit="1" customWidth="1"/>
    <col min="14" max="16384" width="4.265625" style="1"/>
  </cols>
  <sheetData>
    <row r="1" spans="1:9" ht="32.25" customHeight="1" x14ac:dyDescent="0.7">
      <c r="A1" s="133" t="str">
        <f>IF(入力①チーム情報!D1&lt;&gt;"",入力①チーム情報!D1,"")</f>
        <v>2025 らいちょうカップin長野</v>
      </c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7">
      <c r="A2" s="134" t="str">
        <f>IF(入力①チーム情報!D6 &lt;&gt;"","["&amp;入力①チーム情報!D6&amp;"]" &amp;"  ","")&amp; "エントリー &amp; 出場選手メンバー表"</f>
        <v>エントリー &amp; 出場選手メンバー表</v>
      </c>
      <c r="B2" s="64"/>
      <c r="C2" s="64"/>
      <c r="D2" s="64"/>
      <c r="E2" s="64"/>
      <c r="F2" s="64"/>
      <c r="G2" s="64"/>
      <c r="H2" s="64"/>
      <c r="I2" s="64"/>
    </row>
    <row r="3" spans="1:9" ht="12" customHeight="1" thickBot="1" x14ac:dyDescent="0.75">
      <c r="A3" s="63"/>
      <c r="B3" s="63"/>
      <c r="C3" s="63"/>
      <c r="D3" s="63"/>
      <c r="E3" s="63"/>
      <c r="F3" s="63"/>
      <c r="G3" s="63"/>
      <c r="H3" s="63"/>
      <c r="I3" s="63"/>
    </row>
    <row r="4" spans="1:9" ht="12.95" customHeight="1" x14ac:dyDescent="0.7">
      <c r="A4" s="229" t="s">
        <v>79</v>
      </c>
      <c r="B4" s="199" t="str">
        <f>IF(入力①チーム情報!D5&lt;&gt;"",入力①チーム情報!D5,"")</f>
        <v/>
      </c>
      <c r="C4" s="200"/>
      <c r="D4" s="200"/>
      <c r="E4" s="201"/>
      <c r="F4" s="65"/>
    </row>
    <row r="5" spans="1:9" ht="21.95" customHeight="1" thickBot="1" x14ac:dyDescent="0.75">
      <c r="A5" s="230"/>
      <c r="B5" s="196" t="str">
        <f>IF(入力①チーム情報!D4&lt;&gt;"",入力①チーム情報!D4,"")</f>
        <v/>
      </c>
      <c r="C5" s="197"/>
      <c r="D5" s="197"/>
      <c r="E5" s="198"/>
      <c r="F5" s="83"/>
    </row>
    <row r="6" spans="1:9" ht="12" customHeight="1" x14ac:dyDescent="0.7">
      <c r="A6" s="33"/>
      <c r="B6" s="5"/>
      <c r="C6" s="5"/>
      <c r="D6" s="5"/>
      <c r="E6" s="5"/>
      <c r="F6" s="5"/>
      <c r="G6" s="5"/>
      <c r="H6" s="5"/>
      <c r="I6" s="5"/>
    </row>
    <row r="7" spans="1:9" ht="13.5" customHeight="1" x14ac:dyDescent="0.7">
      <c r="A7" s="59" t="s">
        <v>77</v>
      </c>
      <c r="B7" s="5"/>
      <c r="C7" s="5"/>
      <c r="D7" s="5"/>
      <c r="E7" s="5"/>
      <c r="F7" s="5"/>
      <c r="G7" s="5"/>
      <c r="H7" s="5"/>
      <c r="I7" s="5"/>
    </row>
    <row r="8" spans="1:9" ht="13.5" customHeight="1" x14ac:dyDescent="0.7">
      <c r="A8" s="206" t="s">
        <v>71</v>
      </c>
      <c r="B8" s="98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206" t="s">
        <v>72</v>
      </c>
      <c r="D8" s="204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231"/>
      <c r="F8" s="205"/>
      <c r="G8" s="206" t="s">
        <v>73</v>
      </c>
      <c r="H8" s="204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205"/>
    </row>
    <row r="9" spans="1:9" ht="21" customHeight="1" x14ac:dyDescent="0.7">
      <c r="A9" s="208"/>
      <c r="B9" s="97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208"/>
      <c r="D9" s="215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216"/>
      <c r="F9" s="217"/>
      <c r="G9" s="208"/>
      <c r="H9" s="232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234"/>
    </row>
    <row r="10" spans="1:9" ht="12" customHeight="1" x14ac:dyDescent="0.7">
      <c r="B10" s="58"/>
    </row>
    <row r="11" spans="1:9" ht="18.75" customHeight="1" x14ac:dyDescent="0.8">
      <c r="A11" s="30" t="s">
        <v>76</v>
      </c>
      <c r="B11" s="58"/>
    </row>
    <row r="12" spans="1:9" ht="18.75" customHeight="1" x14ac:dyDescent="0.7">
      <c r="A12" s="106" t="s">
        <v>64</v>
      </c>
      <c r="B12" s="218" t="s">
        <v>68</v>
      </c>
      <c r="C12" s="219"/>
      <c r="D12" s="220" t="s">
        <v>69</v>
      </c>
      <c r="E12" s="220"/>
      <c r="F12" s="220"/>
      <c r="G12" s="219"/>
      <c r="H12" s="107" t="s">
        <v>70</v>
      </c>
      <c r="I12" s="107" t="s">
        <v>67</v>
      </c>
    </row>
    <row r="13" spans="1:9" ht="12.95" customHeight="1" x14ac:dyDescent="0.7">
      <c r="A13" s="206">
        <v>1</v>
      </c>
      <c r="B13" s="204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205"/>
      <c r="D13" s="209" t="str">
        <f>IF(入力②チームスタッフ・選手情報!$F11&lt;&gt;"",入力②チームスタッフ・選手情報!$F11&amp;入力②チームスタッフ・選手情報!$G11,"")</f>
        <v/>
      </c>
      <c r="E13" s="210"/>
      <c r="F13" s="210"/>
      <c r="G13" s="211"/>
      <c r="H13" s="206" t="str">
        <f>IF(入力②チームスタッフ・選手情報!$H$11&lt;&gt;"",入力②チームスタッフ・選手情報!$H$11,"")</f>
        <v/>
      </c>
      <c r="I13" s="206" t="str">
        <f>IF(入力②チームスタッフ・選手情報!$I$11&lt;&gt;"",入力②チームスタッフ・選手情報!$I$11,"")</f>
        <v/>
      </c>
    </row>
    <row r="14" spans="1:9" ht="20.100000000000001" customHeight="1" x14ac:dyDescent="0.7">
      <c r="A14" s="208"/>
      <c r="B14" s="192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193"/>
      <c r="D14" s="212"/>
      <c r="E14" s="213"/>
      <c r="F14" s="213"/>
      <c r="G14" s="214"/>
      <c r="H14" s="208"/>
      <c r="I14" s="208"/>
    </row>
    <row r="15" spans="1:9" ht="12.95" customHeight="1" x14ac:dyDescent="0.7">
      <c r="A15" s="206">
        <v>2</v>
      </c>
      <c r="B15" s="202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203"/>
      <c r="D15" s="209" t="str">
        <f>IF(入力②チームスタッフ・選手情報!$F12&lt;&gt;"",入力②チームスタッフ・選手情報!$F12&amp;入力②チームスタッフ・選手情報!$G12,"")</f>
        <v/>
      </c>
      <c r="E15" s="210"/>
      <c r="F15" s="210"/>
      <c r="G15" s="211"/>
      <c r="H15" s="206" t="str">
        <f>IF(入力②チームスタッフ・選手情報!$H$12&lt;&gt;"",入力②チームスタッフ・選手情報!$H$12,"")</f>
        <v/>
      </c>
      <c r="I15" s="206" t="str">
        <f>IF(入力②チームスタッフ・選手情報!$I$12&lt;&gt;"",入力②チームスタッフ・選手情報!$I$12,"")</f>
        <v/>
      </c>
    </row>
    <row r="16" spans="1:9" ht="20.100000000000001" customHeight="1" x14ac:dyDescent="0.7">
      <c r="A16" s="208"/>
      <c r="B16" s="192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193"/>
      <c r="D16" s="212"/>
      <c r="E16" s="213"/>
      <c r="F16" s="213"/>
      <c r="G16" s="214"/>
      <c r="H16" s="208"/>
      <c r="I16" s="208"/>
    </row>
    <row r="17" spans="1:9" ht="12.95" customHeight="1" x14ac:dyDescent="0.7">
      <c r="A17" s="206">
        <v>3</v>
      </c>
      <c r="B17" s="202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203"/>
      <c r="D17" s="209" t="str">
        <f>IF(入力②チームスタッフ・選手情報!$F13&lt;&gt;"",入力②チームスタッフ・選手情報!$F13&amp;入力②チームスタッフ・選手情報!$G13,"")</f>
        <v/>
      </c>
      <c r="E17" s="210"/>
      <c r="F17" s="210"/>
      <c r="G17" s="211"/>
      <c r="H17" s="206" t="str">
        <f>IF(入力②チームスタッフ・選手情報!$H$13&lt;&gt;"",入力②チームスタッフ・選手情報!$H$13,"")</f>
        <v/>
      </c>
      <c r="I17" s="206" t="str">
        <f>IF(入力②チームスタッフ・選手情報!$I$13&lt;&gt;"",入力②チームスタッフ・選手情報!$I$13,"")</f>
        <v/>
      </c>
    </row>
    <row r="18" spans="1:9" ht="20.100000000000001" customHeight="1" x14ac:dyDescent="0.7">
      <c r="A18" s="208"/>
      <c r="B18" s="192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193"/>
      <c r="D18" s="212"/>
      <c r="E18" s="213"/>
      <c r="F18" s="213"/>
      <c r="G18" s="214"/>
      <c r="H18" s="208"/>
      <c r="I18" s="208"/>
    </row>
    <row r="19" spans="1:9" ht="12.95" customHeight="1" x14ac:dyDescent="0.7">
      <c r="A19" s="206">
        <v>4</v>
      </c>
      <c r="B19" s="202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203"/>
      <c r="D19" s="209" t="str">
        <f>IF(入力②チームスタッフ・選手情報!$F14&lt;&gt;"",入力②チームスタッフ・選手情報!$F14&amp;入力②チームスタッフ・選手情報!$G14,"")</f>
        <v/>
      </c>
      <c r="E19" s="210"/>
      <c r="F19" s="210"/>
      <c r="G19" s="211"/>
      <c r="H19" s="206" t="str">
        <f>IF(入力②チームスタッフ・選手情報!$H$14&lt;&gt;"",入力②チームスタッフ・選手情報!$H$14,"")</f>
        <v/>
      </c>
      <c r="I19" s="206" t="str">
        <f>IF(入力②チームスタッフ・選手情報!$I$14&lt;&gt;"",入力②チームスタッフ・選手情報!$I$14,"")</f>
        <v/>
      </c>
    </row>
    <row r="20" spans="1:9" ht="20.100000000000001" customHeight="1" x14ac:dyDescent="0.7">
      <c r="A20" s="207"/>
      <c r="B20" s="192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193"/>
      <c r="D20" s="212"/>
      <c r="E20" s="213"/>
      <c r="F20" s="213"/>
      <c r="G20" s="214"/>
      <c r="H20" s="208"/>
      <c r="I20" s="208"/>
    </row>
    <row r="21" spans="1:9" ht="12.95" customHeight="1" x14ac:dyDescent="0.7">
      <c r="A21" s="206">
        <v>5</v>
      </c>
      <c r="B21" s="202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203"/>
      <c r="D21" s="209" t="str">
        <f>IF(入力②チームスタッフ・選手情報!$F15&lt;&gt;"",入力②チームスタッフ・選手情報!$F15&amp;入力②チームスタッフ・選手情報!$G15,"")</f>
        <v/>
      </c>
      <c r="E21" s="210"/>
      <c r="F21" s="210"/>
      <c r="G21" s="211"/>
      <c r="H21" s="206" t="str">
        <f>IF(入力②チームスタッフ・選手情報!$H$15&lt;&gt;"",入力②チームスタッフ・選手情報!$H$15,"")</f>
        <v/>
      </c>
      <c r="I21" s="206" t="str">
        <f>IF(入力②チームスタッフ・選手情報!$I$15&lt;&gt;"",入力②チームスタッフ・選手情報!$I$15,"")</f>
        <v/>
      </c>
    </row>
    <row r="22" spans="1:9" ht="20.100000000000001" customHeight="1" x14ac:dyDescent="0.7">
      <c r="A22" s="208"/>
      <c r="B22" s="192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193"/>
      <c r="D22" s="212"/>
      <c r="E22" s="213"/>
      <c r="F22" s="213"/>
      <c r="G22" s="214"/>
      <c r="H22" s="208"/>
      <c r="I22" s="208"/>
    </row>
    <row r="23" spans="1:9" ht="12.95" customHeight="1" x14ac:dyDescent="0.7">
      <c r="A23" s="206">
        <v>6</v>
      </c>
      <c r="B23" s="202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203"/>
      <c r="D23" s="209" t="str">
        <f>IF(入力②チームスタッフ・選手情報!$F16&lt;&gt;"",入力②チームスタッフ・選手情報!$F16&amp;入力②チームスタッフ・選手情報!$G16,"")</f>
        <v/>
      </c>
      <c r="E23" s="210"/>
      <c r="F23" s="210"/>
      <c r="G23" s="211"/>
      <c r="H23" s="206" t="str">
        <f>IF(入力②チームスタッフ・選手情報!$H$16&lt;&gt;"",入力②チームスタッフ・選手情報!$H$16,"")</f>
        <v/>
      </c>
      <c r="I23" s="206" t="str">
        <f>IF(入力②チームスタッフ・選手情報!$I$16&lt;&gt;"",入力②チームスタッフ・選手情報!$I$16,"")</f>
        <v/>
      </c>
    </row>
    <row r="24" spans="1:9" ht="20.100000000000001" customHeight="1" x14ac:dyDescent="0.7">
      <c r="A24" s="207"/>
      <c r="B24" s="238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39"/>
      <c r="D24" s="212"/>
      <c r="E24" s="213"/>
      <c r="F24" s="213"/>
      <c r="G24" s="214"/>
      <c r="H24" s="208"/>
      <c r="I24" s="208"/>
    </row>
    <row r="25" spans="1:9" ht="12.95" customHeight="1" x14ac:dyDescent="0.7">
      <c r="A25" s="206">
        <v>7</v>
      </c>
      <c r="B25" s="202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203"/>
      <c r="D25" s="209" t="str">
        <f>IF(入力②チームスタッフ・選手情報!$F17&lt;&gt;"",入力②チームスタッフ・選手情報!$F17&amp;入力②チームスタッフ・選手情報!$G17,"")</f>
        <v/>
      </c>
      <c r="E25" s="210"/>
      <c r="F25" s="210"/>
      <c r="G25" s="211"/>
      <c r="H25" s="206" t="str">
        <f>IF(入力②チームスタッフ・選手情報!$H$17&lt;&gt;"",入力②チームスタッフ・選手情報!$H$17,"")</f>
        <v/>
      </c>
      <c r="I25" s="206" t="str">
        <f>IF(入力②チームスタッフ・選手情報!$I$17&lt;&gt;"",入力②チームスタッフ・選手情報!$I$17,"")</f>
        <v/>
      </c>
    </row>
    <row r="26" spans="1:9" ht="20.100000000000001" customHeight="1" x14ac:dyDescent="0.7">
      <c r="A26" s="207"/>
      <c r="B26" s="192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193"/>
      <c r="D26" s="212"/>
      <c r="E26" s="213"/>
      <c r="F26" s="213"/>
      <c r="G26" s="214"/>
      <c r="H26" s="208"/>
      <c r="I26" s="208"/>
    </row>
    <row r="27" spans="1:9" ht="12.95" customHeight="1" x14ac:dyDescent="0.7">
      <c r="A27" s="206">
        <v>8</v>
      </c>
      <c r="B27" s="202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203"/>
      <c r="D27" s="209" t="str">
        <f>IF(入力②チームスタッフ・選手情報!$F18&lt;&gt;"",入力②チームスタッフ・選手情報!$F18&amp;入力②チームスタッフ・選手情報!$G18,"")</f>
        <v/>
      </c>
      <c r="E27" s="210"/>
      <c r="F27" s="210"/>
      <c r="G27" s="211"/>
      <c r="H27" s="206" t="str">
        <f>IF(入力②チームスタッフ・選手情報!$H$18&lt;&gt;"",入力②チームスタッフ・選手情報!$H$18,"")</f>
        <v/>
      </c>
      <c r="I27" s="206" t="str">
        <f>IF(入力②チームスタッフ・選手情報!$I$18&lt;&gt;"",入力②チームスタッフ・選手情報!$I$18,"")</f>
        <v/>
      </c>
    </row>
    <row r="28" spans="1:9" ht="20.100000000000001" customHeight="1" x14ac:dyDescent="0.7">
      <c r="A28" s="207"/>
      <c r="B28" s="192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193"/>
      <c r="D28" s="212"/>
      <c r="E28" s="213"/>
      <c r="F28" s="213"/>
      <c r="G28" s="214"/>
      <c r="H28" s="208"/>
      <c r="I28" s="208"/>
    </row>
    <row r="29" spans="1:9" ht="12.95" customHeight="1" x14ac:dyDescent="0.7">
      <c r="A29" s="206">
        <v>9</v>
      </c>
      <c r="B29" s="202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203"/>
      <c r="D29" s="209" t="str">
        <f>IF(入力②チームスタッフ・選手情報!$F19&lt;&gt;"",入力②チームスタッフ・選手情報!$F19&amp;入力②チームスタッフ・選手情報!$G19,"")</f>
        <v/>
      </c>
      <c r="E29" s="210"/>
      <c r="F29" s="210"/>
      <c r="G29" s="211"/>
      <c r="H29" s="206" t="str">
        <f>IF(入力②チームスタッフ・選手情報!$H$19&lt;&gt;"",入力②チームスタッフ・選手情報!$H$19,"")</f>
        <v/>
      </c>
      <c r="I29" s="206" t="str">
        <f>IF(入力②チームスタッフ・選手情報!$I$19&lt;&gt;"",入力②チームスタッフ・選手情報!$I$19,"")</f>
        <v/>
      </c>
    </row>
    <row r="30" spans="1:9" ht="20.100000000000001" customHeight="1" x14ac:dyDescent="0.7">
      <c r="A30" s="207"/>
      <c r="B30" s="192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193"/>
      <c r="D30" s="212"/>
      <c r="E30" s="213"/>
      <c r="F30" s="213"/>
      <c r="G30" s="214"/>
      <c r="H30" s="208"/>
      <c r="I30" s="208"/>
    </row>
    <row r="31" spans="1:9" ht="12.95" customHeight="1" x14ac:dyDescent="0.7">
      <c r="A31" s="206">
        <v>10</v>
      </c>
      <c r="B31" s="202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203"/>
      <c r="D31" s="209" t="str">
        <f>IF(入力②チームスタッフ・選手情報!$F20&lt;&gt;"",入力②チームスタッフ・選手情報!$F20&amp;入力②チームスタッフ・選手情報!$G20,"")</f>
        <v/>
      </c>
      <c r="E31" s="210"/>
      <c r="F31" s="210"/>
      <c r="G31" s="211"/>
      <c r="H31" s="206" t="str">
        <f>IF(入力②チームスタッフ・選手情報!$H$20&lt;&gt;"",入力②チームスタッフ・選手情報!$H$20,"")</f>
        <v/>
      </c>
      <c r="I31" s="206" t="str">
        <f>IF(入力②チームスタッフ・選手情報!$I$20&lt;&gt;"",入力②チームスタッフ・選手情報!$I$20,"")</f>
        <v/>
      </c>
    </row>
    <row r="32" spans="1:9" ht="20.100000000000001" customHeight="1" x14ac:dyDescent="0.7">
      <c r="A32" s="207"/>
      <c r="B32" s="192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193"/>
      <c r="D32" s="212"/>
      <c r="E32" s="213"/>
      <c r="F32" s="213"/>
      <c r="G32" s="214"/>
      <c r="H32" s="208"/>
      <c r="I32" s="208"/>
    </row>
    <row r="33" spans="1:9" ht="12.95" customHeight="1" x14ac:dyDescent="0.7">
      <c r="A33" s="206">
        <v>11</v>
      </c>
      <c r="B33" s="202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203"/>
      <c r="D33" s="209" t="str">
        <f>IF(入力②チームスタッフ・選手情報!$F21&lt;&gt;"",入力②チームスタッフ・選手情報!$F21&amp;入力②チームスタッフ・選手情報!$G21,"")</f>
        <v/>
      </c>
      <c r="E33" s="210"/>
      <c r="F33" s="210"/>
      <c r="G33" s="211"/>
      <c r="H33" s="206" t="str">
        <f>IF(入力②チームスタッフ・選手情報!$H$21&lt;&gt;"",入力②チームスタッフ・選手情報!$H$21,"")</f>
        <v/>
      </c>
      <c r="I33" s="206" t="str">
        <f>IF(入力②チームスタッフ・選手情報!$I$21&lt;&gt;"",入力②チームスタッフ・選手情報!$I$21,"")</f>
        <v/>
      </c>
    </row>
    <row r="34" spans="1:9" ht="20.100000000000001" customHeight="1" x14ac:dyDescent="0.7">
      <c r="A34" s="207"/>
      <c r="B34" s="192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193"/>
      <c r="D34" s="212"/>
      <c r="E34" s="213"/>
      <c r="F34" s="213"/>
      <c r="G34" s="214"/>
      <c r="H34" s="208"/>
      <c r="I34" s="208"/>
    </row>
    <row r="35" spans="1:9" ht="12.95" customHeight="1" x14ac:dyDescent="0.7">
      <c r="A35" s="206">
        <v>12</v>
      </c>
      <c r="B35" s="202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203"/>
      <c r="D35" s="209" t="str">
        <f>IF(入力②チームスタッフ・選手情報!$F22&lt;&gt;"",入力②チームスタッフ・選手情報!$F22&amp;入力②チームスタッフ・選手情報!$G22,"")</f>
        <v/>
      </c>
      <c r="E35" s="210"/>
      <c r="F35" s="210"/>
      <c r="G35" s="211"/>
      <c r="H35" s="206" t="str">
        <f>IF(入力②チームスタッフ・選手情報!$H$22&lt;&gt;"",入力②チームスタッフ・選手情報!$H$22,"")</f>
        <v/>
      </c>
      <c r="I35" s="206" t="str">
        <f>IF(入力②チームスタッフ・選手情報!$I$22&lt;&gt;"",入力②チームスタッフ・選手情報!$I$22,"")</f>
        <v/>
      </c>
    </row>
    <row r="36" spans="1:9" ht="20.100000000000001" customHeight="1" x14ac:dyDescent="0.7">
      <c r="A36" s="207"/>
      <c r="B36" s="192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193"/>
      <c r="D36" s="212"/>
      <c r="E36" s="213"/>
      <c r="F36" s="213"/>
      <c r="G36" s="214"/>
      <c r="H36" s="208"/>
      <c r="I36" s="208"/>
    </row>
    <row r="37" spans="1:9" ht="12.95" customHeight="1" x14ac:dyDescent="0.7">
      <c r="A37" s="206">
        <v>13</v>
      </c>
      <c r="B37" s="202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203"/>
      <c r="D37" s="209" t="str">
        <f>IF(入力②チームスタッフ・選手情報!$F23&lt;&gt;"",入力②チームスタッフ・選手情報!$F23&amp;入力②チームスタッフ・選手情報!$G23,"")</f>
        <v/>
      </c>
      <c r="E37" s="210"/>
      <c r="F37" s="210"/>
      <c r="G37" s="211"/>
      <c r="H37" s="206" t="str">
        <f>IF(入力②チームスタッフ・選手情報!$H$23&lt;&gt;"",入力②チームスタッフ・選手情報!$H$23,"")</f>
        <v/>
      </c>
      <c r="I37" s="206" t="str">
        <f>IF(入力②チームスタッフ・選手情報!$I$23&lt;&gt;"",入力②チームスタッフ・選手情報!$I$23,"")</f>
        <v/>
      </c>
    </row>
    <row r="38" spans="1:9" ht="20.100000000000001" customHeight="1" x14ac:dyDescent="0.7">
      <c r="A38" s="207"/>
      <c r="B38" s="192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193"/>
      <c r="D38" s="212"/>
      <c r="E38" s="213"/>
      <c r="F38" s="213"/>
      <c r="G38" s="214"/>
      <c r="H38" s="208"/>
      <c r="I38" s="208"/>
    </row>
    <row r="39" spans="1:9" ht="12.95" customHeight="1" x14ac:dyDescent="0.7">
      <c r="A39" s="206">
        <v>14</v>
      </c>
      <c r="B39" s="202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203"/>
      <c r="D39" s="209" t="str">
        <f>IF(入力②チームスタッフ・選手情報!$F24&lt;&gt;"",入力②チームスタッフ・選手情報!$F24&amp;入力②チームスタッフ・選手情報!$G24,"")</f>
        <v/>
      </c>
      <c r="E39" s="210"/>
      <c r="F39" s="210"/>
      <c r="G39" s="211"/>
      <c r="H39" s="206" t="str">
        <f>IF(入力②チームスタッフ・選手情報!$H$24&lt;&gt;"",入力②チームスタッフ・選手情報!$H$24,"")</f>
        <v/>
      </c>
      <c r="I39" s="206" t="str">
        <f>IF(入力②チームスタッフ・選手情報!$I$24&lt;&gt;"",入力②チームスタッフ・選手情報!$I$24,"")</f>
        <v/>
      </c>
    </row>
    <row r="40" spans="1:9" ht="20.100000000000001" customHeight="1" x14ac:dyDescent="0.7">
      <c r="A40" s="207"/>
      <c r="B40" s="192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193"/>
      <c r="D40" s="212"/>
      <c r="E40" s="213"/>
      <c r="F40" s="213"/>
      <c r="G40" s="214"/>
      <c r="H40" s="208"/>
      <c r="I40" s="208"/>
    </row>
    <row r="41" spans="1:9" ht="12.95" customHeight="1" x14ac:dyDescent="0.7">
      <c r="A41" s="206">
        <v>15</v>
      </c>
      <c r="B41" s="202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203"/>
      <c r="D41" s="209" t="str">
        <f>IF(入力②チームスタッフ・選手情報!$F25&lt;&gt;"",入力②チームスタッフ・選手情報!$F25&amp;入力②チームスタッフ・選手情報!$G25,"")</f>
        <v/>
      </c>
      <c r="E41" s="210"/>
      <c r="F41" s="210"/>
      <c r="G41" s="211"/>
      <c r="H41" s="206" t="str">
        <f>IF(入力②チームスタッフ・選手情報!$H$25&lt;&gt;"",入力②チームスタッフ・選手情報!$H$25,"")</f>
        <v/>
      </c>
      <c r="I41" s="206" t="str">
        <f>IF(入力②チームスタッフ・選手情報!$I$25&lt;&gt;"",入力②チームスタッフ・選手情報!$I$25,"")</f>
        <v/>
      </c>
    </row>
    <row r="42" spans="1:9" ht="20.100000000000001" customHeight="1" x14ac:dyDescent="0.7">
      <c r="A42" s="207"/>
      <c r="B42" s="192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193"/>
      <c r="D42" s="212"/>
      <c r="E42" s="213"/>
      <c r="F42" s="213"/>
      <c r="G42" s="214"/>
      <c r="H42" s="208"/>
      <c r="I42" s="208"/>
    </row>
    <row r="43" spans="1:9" ht="12.95" customHeight="1" x14ac:dyDescent="0.7">
      <c r="A43" s="206">
        <v>16</v>
      </c>
      <c r="B43" s="202" t="str">
        <f>IF(入力②チームスタッフ・選手情報!$D26&lt;&gt;"",入力②チームスタッフ・選手情報!$D26,"") &amp;"　"&amp;IF(入力②チームスタッフ・選手情報!$E26&lt;&gt;"",入力②チームスタッフ・選手情報!$E26,"")</f>
        <v>　</v>
      </c>
      <c r="C43" s="203"/>
      <c r="D43" s="209" t="str">
        <f>IF(入力②チームスタッフ・選手情報!$F26&lt;&gt;"",入力②チームスタッフ・選手情報!$F26&amp;入力②チームスタッフ・選手情報!$G26,"")</f>
        <v/>
      </c>
      <c r="E43" s="210"/>
      <c r="F43" s="210"/>
      <c r="G43" s="211"/>
      <c r="H43" s="206" t="str">
        <f>IF(入力②チームスタッフ・選手情報!$H$26&lt;&gt;"",入力②チームスタッフ・選手情報!$H$26,"")</f>
        <v/>
      </c>
      <c r="I43" s="206" t="str">
        <f>IF(入力②チームスタッフ・選手情報!$I$26&lt;&gt;"",入力②チームスタッフ・選手情報!$I$26,"")</f>
        <v/>
      </c>
    </row>
    <row r="44" spans="1:9" ht="20.100000000000001" customHeight="1" x14ac:dyDescent="0.7">
      <c r="A44" s="207"/>
      <c r="B44" s="192" t="str">
        <f>IF(入力②チームスタッフ・選手情報!$B26&lt;&gt;"",入力②チームスタッフ・選手情報!$B26,"") &amp;"　"&amp;IF(入力②チームスタッフ・選手情報!$C26&lt;&gt;"",入力②チームスタッフ・選手情報!$C26,"")</f>
        <v>　</v>
      </c>
      <c r="C44" s="193"/>
      <c r="D44" s="212"/>
      <c r="E44" s="213"/>
      <c r="F44" s="213"/>
      <c r="G44" s="214"/>
      <c r="H44" s="208"/>
      <c r="I44" s="208"/>
    </row>
    <row r="45" spans="1:9" ht="12.95" customHeight="1" x14ac:dyDescent="0.7">
      <c r="A45" s="206">
        <v>17</v>
      </c>
      <c r="B45" s="202" t="str">
        <f>IF(入力②チームスタッフ・選手情報!$D27&lt;&gt;"",入力②チームスタッフ・選手情報!$D27,"") &amp;"　"&amp;IF(入力②チームスタッフ・選手情報!$E27&lt;&gt;"",入力②チームスタッフ・選手情報!$E27,"")</f>
        <v>　</v>
      </c>
      <c r="C45" s="203"/>
      <c r="D45" s="209" t="str">
        <f>IF(入力②チームスタッフ・選手情報!$F27&lt;&gt;"",入力②チームスタッフ・選手情報!$F27&amp;入力②チームスタッフ・選手情報!$G27,"")</f>
        <v/>
      </c>
      <c r="E45" s="210"/>
      <c r="F45" s="210"/>
      <c r="G45" s="211"/>
      <c r="H45" s="206" t="str">
        <f>IF(入力②チームスタッフ・選手情報!$H$27&lt;&gt;"",入力②チームスタッフ・選手情報!$H$27,"")</f>
        <v/>
      </c>
      <c r="I45" s="206" t="str">
        <f>IF(入力②チームスタッフ・選手情報!$I$27&lt;&gt;"",入力②チームスタッフ・選手情報!$I$27,"")</f>
        <v/>
      </c>
    </row>
    <row r="46" spans="1:9" ht="20.100000000000001" customHeight="1" x14ac:dyDescent="0.7">
      <c r="A46" s="207"/>
      <c r="B46" s="192" t="str">
        <f>IF(入力②チームスタッフ・選手情報!$B27&lt;&gt;"",入力②チームスタッフ・選手情報!$B27,"") &amp;"　"&amp;IF(入力②チームスタッフ・選手情報!$C27&lt;&gt;"",入力②チームスタッフ・選手情報!$C27,"")</f>
        <v>　</v>
      </c>
      <c r="C46" s="193"/>
      <c r="D46" s="212"/>
      <c r="E46" s="213"/>
      <c r="F46" s="213"/>
      <c r="G46" s="214"/>
      <c r="H46" s="208"/>
      <c r="I46" s="208"/>
    </row>
    <row r="47" spans="1:9" ht="12.95" customHeight="1" x14ac:dyDescent="0.7">
      <c r="A47" s="206">
        <v>18</v>
      </c>
      <c r="B47" s="202" t="str">
        <f>IF(入力②チームスタッフ・選手情報!$D28&lt;&gt;"",入力②チームスタッフ・選手情報!$D28,"") &amp;"　"&amp;IF(入力②チームスタッフ・選手情報!$E28&lt;&gt;"",入力②チームスタッフ・選手情報!$E28,"")</f>
        <v>　</v>
      </c>
      <c r="C47" s="203"/>
      <c r="D47" s="209" t="str">
        <f>IF(入力②チームスタッフ・選手情報!$F28&lt;&gt;"",入力②チームスタッフ・選手情報!$F28&amp;入力②チームスタッフ・選手情報!$G28,"")</f>
        <v/>
      </c>
      <c r="E47" s="210"/>
      <c r="F47" s="210"/>
      <c r="G47" s="211"/>
      <c r="H47" s="206" t="str">
        <f>IF(入力②チームスタッフ・選手情報!$H$28&lt;&gt;"",入力②チームスタッフ・選手情報!$H$28,"")</f>
        <v/>
      </c>
      <c r="I47" s="206" t="str">
        <f>IF(入力②チームスタッフ・選手情報!$I$28&lt;&gt;"",入力②チームスタッフ・選手情報!$I$28,"")</f>
        <v/>
      </c>
    </row>
    <row r="48" spans="1:9" ht="20.100000000000001" customHeight="1" x14ac:dyDescent="0.7">
      <c r="A48" s="207"/>
      <c r="B48" s="192" t="str">
        <f>IF(入力②チームスタッフ・選手情報!$B28&lt;&gt;"",入力②チームスタッフ・選手情報!$B28,"") &amp;"　"&amp;IF(入力②チームスタッフ・選手情報!$C28&lt;&gt;"",入力②チームスタッフ・選手情報!$C28,"")</f>
        <v>　</v>
      </c>
      <c r="C48" s="193"/>
      <c r="D48" s="212"/>
      <c r="E48" s="213"/>
      <c r="F48" s="213"/>
      <c r="G48" s="214"/>
      <c r="H48" s="208"/>
      <c r="I48" s="208"/>
    </row>
    <row r="49" spans="1:9" ht="12.95" customHeight="1" x14ac:dyDescent="0.7">
      <c r="A49" s="206">
        <v>19</v>
      </c>
      <c r="B49" s="202" t="str">
        <f>IF(入力②チームスタッフ・選手情報!$D29&lt;&gt;"",入力②チームスタッフ・選手情報!$D29,"") &amp;"　"&amp;IF(入力②チームスタッフ・選手情報!$E29&lt;&gt;"",入力②チームスタッフ・選手情報!$E29,"")</f>
        <v>　</v>
      </c>
      <c r="C49" s="203"/>
      <c r="D49" s="209" t="str">
        <f>IF(入力②チームスタッフ・選手情報!$F29&lt;&gt;"",入力②チームスタッフ・選手情報!$F29&amp;入力②チームスタッフ・選手情報!$G29,"")</f>
        <v/>
      </c>
      <c r="E49" s="210"/>
      <c r="F49" s="210"/>
      <c r="G49" s="211"/>
      <c r="H49" s="206" t="str">
        <f>IF(入力②チームスタッフ・選手情報!$H$29&lt;&gt;"",入力②チームスタッフ・選手情報!$H$29,"")</f>
        <v/>
      </c>
      <c r="I49" s="206" t="str">
        <f>IF(入力②チームスタッフ・選手情報!$I$29&lt;&gt;"",入力②チームスタッフ・選手情報!$I$29,"")</f>
        <v/>
      </c>
    </row>
    <row r="50" spans="1:9" ht="20.100000000000001" customHeight="1" x14ac:dyDescent="0.7">
      <c r="A50" s="207"/>
      <c r="B50" s="192" t="str">
        <f>IF(入力②チームスタッフ・選手情報!$B29&lt;&gt;"",入力②チームスタッフ・選手情報!$B29,"") &amp;"　"&amp;IF(入力②チームスタッフ・選手情報!$C29&lt;&gt;"",入力②チームスタッフ・選手情報!$C29,"")</f>
        <v>　</v>
      </c>
      <c r="C50" s="193"/>
      <c r="D50" s="212"/>
      <c r="E50" s="213"/>
      <c r="F50" s="213"/>
      <c r="G50" s="214"/>
      <c r="H50" s="208"/>
      <c r="I50" s="208"/>
    </row>
    <row r="51" spans="1:9" ht="12.95" customHeight="1" x14ac:dyDescent="0.7">
      <c r="A51" s="206">
        <v>20</v>
      </c>
      <c r="B51" s="202" t="str">
        <f>IF(入力②チームスタッフ・選手情報!$D30&lt;&gt;"",入力②チームスタッフ・選手情報!$D30,"") &amp;"　"&amp;IF(入力②チームスタッフ・選手情報!$E30&lt;&gt;"",入力②チームスタッフ・選手情報!$E30,"")</f>
        <v>　</v>
      </c>
      <c r="C51" s="203"/>
      <c r="D51" s="209" t="str">
        <f>IF(入力②チームスタッフ・選手情報!$F30&lt;&gt;"",入力②チームスタッフ・選手情報!$F30&amp;入力②チームスタッフ・選手情報!$G30,"")</f>
        <v/>
      </c>
      <c r="E51" s="210"/>
      <c r="F51" s="210"/>
      <c r="G51" s="211"/>
      <c r="H51" s="206" t="str">
        <f>IF(入力②チームスタッフ・選手情報!$H$30&lt;&gt;"",入力②チームスタッフ・選手情報!$H$30,"")</f>
        <v/>
      </c>
      <c r="I51" s="206" t="str">
        <f>IF(入力②チームスタッフ・選手情報!$I$30&lt;&gt;"",入力②チームスタッフ・選手情報!$I$30,"")</f>
        <v/>
      </c>
    </row>
    <row r="52" spans="1:9" ht="20.100000000000001" customHeight="1" x14ac:dyDescent="0.7">
      <c r="A52" s="207"/>
      <c r="B52" s="192" t="str">
        <f>IF(入力②チームスタッフ・選手情報!$B30&lt;&gt;"",入力②チームスタッフ・選手情報!$B30,"") &amp;"　"&amp;IF(入力②チームスタッフ・選手情報!$C30&lt;&gt;"",入力②チームスタッフ・選手情報!$C30,"")</f>
        <v>　</v>
      </c>
      <c r="C52" s="193"/>
      <c r="D52" s="212"/>
      <c r="E52" s="213"/>
      <c r="F52" s="213"/>
      <c r="G52" s="214"/>
      <c r="H52" s="208"/>
      <c r="I52" s="208"/>
    </row>
    <row r="53" spans="1:9" ht="12" customHeight="1" x14ac:dyDescent="0.7"/>
    <row r="54" spans="1:9" ht="18.75" customHeight="1" x14ac:dyDescent="0.7">
      <c r="A54" s="1" t="s">
        <v>74</v>
      </c>
      <c r="E54" s="59" t="s">
        <v>75</v>
      </c>
    </row>
    <row r="55" spans="1:9" ht="12.95" customHeight="1" x14ac:dyDescent="0.7">
      <c r="A55" s="206" t="s">
        <v>115</v>
      </c>
      <c r="B55" s="99" t="str">
        <f>IF(入力①チーム情報!D20&lt;&gt;"",入力①チーム情報!D20,"") &amp;"　"&amp; IF(入力①チーム情報!H20&lt;&gt;"",入力①チーム情報!H20,"")</f>
        <v>Googleフォーム入力　</v>
      </c>
      <c r="C55" s="81" t="str">
        <f>IF(入力①チーム情報!H22&lt;&gt;"","取得年："&amp;入力①チーム情報!H22&amp;"年","")</f>
        <v/>
      </c>
      <c r="D55" s="57"/>
      <c r="E55" s="240" t="s">
        <v>65</v>
      </c>
      <c r="F55" s="204" t="str">
        <f>IF(入力①チーム情報!D13&lt;&gt;"",入力①チーム情報!D13,"") &amp;"　"&amp; IF(入力①チーム情報!H13&lt;&gt;"",入力①チーム情報!H13,"")</f>
        <v>　</v>
      </c>
      <c r="G55" s="231"/>
      <c r="H55" s="231"/>
      <c r="I55" s="205"/>
    </row>
    <row r="56" spans="1:9" ht="20.100000000000001" customHeight="1" x14ac:dyDescent="0.7">
      <c r="A56" s="208"/>
      <c r="B56" s="66" t="str">
        <f>IF(入力①チーム情報!D21&lt;&gt;"",入力①チーム情報!D21,"")&amp; "　" &amp; IF(入力①チーム情報!H21&lt;&gt;"",入力①チーム情報!H21,"")</f>
        <v>　ー</v>
      </c>
      <c r="C56" s="82" t="str">
        <f>IF(入力①チーム情報!D22&lt;&gt;"",入力①チーム情報!D22,"")</f>
        <v/>
      </c>
      <c r="D56" s="57"/>
      <c r="E56" s="241"/>
      <c r="F56" s="232" t="str">
        <f>IF(入力①チーム情報!D14&lt;&gt;"",入力①チーム情報!D14,"")&amp; "　" &amp; IF(入力①チーム情報!H14&lt;&gt;"",入力①チーム情報!H14,"")</f>
        <v>　</v>
      </c>
      <c r="G56" s="233"/>
      <c r="H56" s="233"/>
      <c r="I56" s="234"/>
    </row>
    <row r="57" spans="1:9" ht="12.95" customHeight="1" x14ac:dyDescent="0.7">
      <c r="A57" s="235" t="s">
        <v>78</v>
      </c>
      <c r="B57" s="204" t="str">
        <f>IF(入力①チーム情報!D24&lt;&gt;"",入力①チーム情報!D24,"") &amp;"　"&amp; IF(入力①チーム情報!H24&lt;&gt;"",入力①チーム情報!H24,"")</f>
        <v>Googleフォーム入力　</v>
      </c>
      <c r="C57" s="205"/>
      <c r="D57" s="57"/>
      <c r="E57" s="206" t="s">
        <v>66</v>
      </c>
      <c r="F57" s="204" t="str">
        <f>IF(入力①チーム情報!D15&lt;&gt;"",入力①チーム情報!D15&amp;"ー","") &amp; IF(入力①チーム情報!F15&lt;&gt;"",入力①チーム情報!F15,"")</f>
        <v/>
      </c>
      <c r="G57" s="231"/>
      <c r="H57" s="231"/>
      <c r="I57" s="205"/>
    </row>
    <row r="58" spans="1:9" ht="20.100000000000001" customHeight="1" x14ac:dyDescent="0.7">
      <c r="A58" s="208"/>
      <c r="B58" s="192" t="str">
        <f>IF(入力①チーム情報!D25&lt;&gt;"",入力①チーム情報!D25,"")&amp; "　" &amp; IF(入力①チーム情報!H25&lt;&gt;"",入力①チーム情報!H25,"")</f>
        <v>　ー</v>
      </c>
      <c r="C58" s="193"/>
      <c r="D58" s="57"/>
      <c r="E58" s="221"/>
      <c r="F58" s="222" t="str">
        <f>IF(入力①チーム情報!D16&lt;&gt;"",入力①チーム情報!D16,"")</f>
        <v/>
      </c>
      <c r="G58" s="223"/>
      <c r="H58" s="223"/>
      <c r="I58" s="224"/>
    </row>
    <row r="59" spans="1:9" ht="12.95" customHeight="1" x14ac:dyDescent="0.7">
      <c r="A59" s="236"/>
      <c r="B59" s="194"/>
      <c r="C59" s="194"/>
      <c r="D59" s="57"/>
      <c r="E59" s="221"/>
      <c r="F59" s="222"/>
      <c r="G59" s="223"/>
      <c r="H59" s="223"/>
      <c r="I59" s="224"/>
    </row>
    <row r="60" spans="1:9" ht="20.100000000000001" customHeight="1" x14ac:dyDescent="0.7">
      <c r="A60" s="237"/>
      <c r="B60" s="195"/>
      <c r="C60" s="195"/>
      <c r="D60" s="57"/>
      <c r="E60" s="208"/>
      <c r="F60" s="225"/>
      <c r="G60" s="226"/>
      <c r="H60" s="226"/>
      <c r="I60" s="227"/>
    </row>
    <row r="61" spans="1:9" ht="12.95" customHeight="1" x14ac:dyDescent="0.7">
      <c r="A61" s="33"/>
      <c r="B61" s="57"/>
      <c r="C61" s="61"/>
      <c r="D61" s="57"/>
      <c r="E61" s="206" t="s">
        <v>80</v>
      </c>
      <c r="F61" s="209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210"/>
      <c r="H61" s="210"/>
      <c r="I61" s="211"/>
    </row>
    <row r="62" spans="1:9" ht="17.25" customHeight="1" x14ac:dyDescent="0.7">
      <c r="A62" s="108" t="s">
        <v>20</v>
      </c>
      <c r="B62" s="60" t="str">
        <f>IF(入力①チーム情報!D7&lt;&gt;"",入力①チーム情報!D7,"")</f>
        <v/>
      </c>
      <c r="D62" s="57"/>
      <c r="E62" s="208"/>
      <c r="F62" s="212"/>
      <c r="G62" s="213"/>
      <c r="H62" s="213"/>
      <c r="I62" s="214"/>
    </row>
    <row r="63" spans="1:9" ht="17.25" customHeight="1" x14ac:dyDescent="0.7">
      <c r="A63" s="77" t="s">
        <v>21</v>
      </c>
      <c r="B63" s="60" t="str">
        <f>IF(入力①チーム情報!D8&lt;&gt;"",入力①チーム情報!D8,"")</f>
        <v/>
      </c>
      <c r="C63" s="11"/>
      <c r="D63" s="57"/>
      <c r="E63" s="206" t="s">
        <v>63</v>
      </c>
      <c r="F63" s="209" t="str">
        <f>IF(入力①チーム情報!D18&lt;&gt;"",入力①チーム情報!D18,"")</f>
        <v/>
      </c>
      <c r="G63" s="210"/>
      <c r="H63" s="210"/>
      <c r="I63" s="211"/>
    </row>
    <row r="64" spans="1:9" ht="18.75" customHeight="1" x14ac:dyDescent="0.7">
      <c r="A64" s="33"/>
      <c r="B64" s="11"/>
      <c r="C64" s="11"/>
      <c r="E64" s="208"/>
      <c r="F64" s="212"/>
      <c r="G64" s="213"/>
      <c r="H64" s="213"/>
      <c r="I64" s="214"/>
    </row>
    <row r="65" spans="1:9" ht="13.5" customHeight="1" x14ac:dyDescent="0.8">
      <c r="A65" s="135" t="s">
        <v>61</v>
      </c>
      <c r="C65" s="32"/>
    </row>
    <row r="66" spans="1:9" ht="18.75" customHeight="1" x14ac:dyDescent="0.8">
      <c r="A66" s="43" t="s">
        <v>108</v>
      </c>
      <c r="F66" s="34"/>
      <c r="G66" s="30"/>
      <c r="H66" s="30"/>
      <c r="I66" s="30"/>
    </row>
    <row r="67" spans="1:9" ht="18.75" customHeight="1" x14ac:dyDescent="0.8">
      <c r="A67" s="43" t="s">
        <v>109</v>
      </c>
      <c r="D67" s="34"/>
      <c r="E67" s="30"/>
      <c r="G67" s="100" t="s">
        <v>107</v>
      </c>
      <c r="H67" s="228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>2025年</v>
      </c>
      <c r="I67" s="228"/>
    </row>
    <row r="68" spans="1:9" ht="17.25" customHeight="1" x14ac:dyDescent="0.8">
      <c r="A68" s="43" t="s">
        <v>110</v>
      </c>
      <c r="G68" s="36"/>
      <c r="H68" s="36"/>
      <c r="I68" s="36"/>
    </row>
    <row r="69" spans="1:9" ht="17.25" customHeight="1" x14ac:dyDescent="0.8">
      <c r="A69" s="43" t="s">
        <v>9</v>
      </c>
      <c r="F69" s="5"/>
      <c r="G69" s="100" t="s">
        <v>106</v>
      </c>
      <c r="H69" s="228" t="str">
        <f>IF(入力①チーム情報!D11&lt;&gt;"",入力①チーム情報!D11,"") &amp; " " &amp;IF(入力①チーム情報!H11&lt;&gt;"",入力①チーム情報!H11,"")</f>
        <v xml:space="preserve"> </v>
      </c>
      <c r="I69" s="228"/>
    </row>
    <row r="70" spans="1:9" ht="18" customHeight="1" x14ac:dyDescent="0.7">
      <c r="D70" s="5"/>
    </row>
    <row r="71" spans="1:9" ht="18" customHeight="1" x14ac:dyDescent="0.7"/>
  </sheetData>
  <sheetProtection algorithmName="SHA-512" hashValue="89mMX7uGtZWGMA5340ZMyMNFTsIoI5DSXMHqXOB634JpQSNcnNCn1EEhSyDxDGgbsUWC1uIA4B/IKuXEMavfxw==" saltValue="+k+jq/mO5pSkSzNKghaXEw==" spinCount="100000" sheet="1" objects="1" scenarios="1"/>
  <mergeCells count="151"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42"/>
  <sheetViews>
    <sheetView view="pageBreakPreview" zoomScaleNormal="70" zoomScaleSheetLayoutView="100" workbookViewId="0">
      <selection activeCell="B4" sqref="B4:E4"/>
    </sheetView>
  </sheetViews>
  <sheetFormatPr defaultColWidth="4.265625" defaultRowHeight="17.649999999999999" x14ac:dyDescent="0.7"/>
  <cols>
    <col min="1" max="1" width="13.1328125" style="1" bestFit="1" customWidth="1"/>
    <col min="2" max="2" width="30" style="1" customWidth="1"/>
    <col min="3" max="3" width="26.46484375" style="1" customWidth="1"/>
    <col min="4" max="4" width="7.46484375" style="1" customWidth="1"/>
    <col min="5" max="5" width="13.1328125" style="1" customWidth="1"/>
    <col min="6" max="8" width="10" style="1" customWidth="1"/>
    <col min="9" max="9" width="20.1328125" style="1" customWidth="1"/>
    <col min="10" max="10" width="7" style="1" customWidth="1"/>
    <col min="11" max="11" width="7.46484375" style="1" customWidth="1"/>
    <col min="12" max="16384" width="4.265625" style="1"/>
  </cols>
  <sheetData>
    <row r="1" spans="1:11" ht="41.25" customHeight="1" x14ac:dyDescent="0.7">
      <c r="A1" s="290" t="str">
        <f>IF(入力①チーム情報!D1&lt;&gt;"",入力①チーム情報!D1,"")</f>
        <v>2025 らいちょうカップin長野</v>
      </c>
      <c r="B1" s="290"/>
      <c r="C1" s="290"/>
      <c r="D1" s="290"/>
      <c r="E1" s="290"/>
      <c r="F1" s="290"/>
      <c r="G1" s="290"/>
      <c r="H1" s="290"/>
      <c r="I1" s="288" t="str">
        <f>"日時："&amp;入力①チーム情報!D2&amp;入力①チーム情報!E2&amp;入力①チーム情報!F2&amp;入力①チーム情報!G2&amp;入力①チーム情報!H2&amp;入力①チーム情報!I2&amp;入力①チーム情報!J2</f>
        <v>日時：2025年8月30日（土）</v>
      </c>
      <c r="J1" s="288"/>
      <c r="K1" s="288"/>
    </row>
    <row r="2" spans="1:11" ht="32.25" customHeight="1" x14ac:dyDescent="0.7">
      <c r="A2" s="291" t="str">
        <f>IF(入力①チーム情報!D6 &lt;&gt;"","["&amp;入力①チーム情報!D6&amp;"]","") &amp;"  "&amp; "出場選手メンバー表"</f>
        <v xml:space="preserve">  出場選手メンバー表</v>
      </c>
      <c r="B2" s="291"/>
      <c r="C2" s="291"/>
      <c r="D2" s="291"/>
      <c r="E2" s="291"/>
      <c r="F2" s="291"/>
      <c r="G2" s="291"/>
      <c r="H2" s="291"/>
      <c r="I2" s="289"/>
      <c r="J2" s="289"/>
      <c r="K2" s="289"/>
    </row>
    <row r="3" spans="1:11" ht="19.7" customHeight="1" x14ac:dyDescent="0.7">
      <c r="A3" s="286" t="s">
        <v>0</v>
      </c>
      <c r="B3" s="245"/>
      <c r="C3" s="246"/>
      <c r="D3" s="246"/>
      <c r="E3" s="247"/>
      <c r="F3" s="283" t="s">
        <v>43</v>
      </c>
      <c r="G3" s="284"/>
      <c r="H3" s="278"/>
      <c r="I3" s="279"/>
      <c r="J3" s="275" t="str">
        <f>IF(入力①チーム情報!H22&lt;&gt;"","取得:"&amp;入力①チーム情報!H22&amp;"年","")</f>
        <v/>
      </c>
      <c r="K3" s="247"/>
    </row>
    <row r="4" spans="1:11" ht="22.5" customHeight="1" x14ac:dyDescent="0.7">
      <c r="A4" s="287"/>
      <c r="B4" s="242"/>
      <c r="C4" s="243"/>
      <c r="D4" s="243"/>
      <c r="E4" s="244"/>
      <c r="F4" s="269"/>
      <c r="G4" s="270"/>
      <c r="H4" s="272" t="s">
        <v>131</v>
      </c>
      <c r="I4" s="280"/>
      <c r="J4" s="276" t="str">
        <f>IF(入力①チーム情報!D22&lt;&gt;"",入力①チーム情報!D22,"")</f>
        <v/>
      </c>
      <c r="K4" s="277"/>
    </row>
    <row r="5" spans="1:11" ht="19.5" customHeight="1" x14ac:dyDescent="0.7">
      <c r="A5" s="206" t="s">
        <v>11</v>
      </c>
      <c r="B5" s="245"/>
      <c r="C5" s="246"/>
      <c r="D5" s="246"/>
      <c r="E5" s="247"/>
      <c r="F5" s="283" t="s">
        <v>44</v>
      </c>
      <c r="G5" s="284"/>
      <c r="H5" s="281"/>
      <c r="I5" s="282"/>
      <c r="J5" s="275"/>
      <c r="K5" s="247"/>
    </row>
    <row r="6" spans="1:11" ht="22.5" customHeight="1" x14ac:dyDescent="0.7">
      <c r="A6" s="208"/>
      <c r="B6" s="242"/>
      <c r="C6" s="243"/>
      <c r="D6" s="243"/>
      <c r="E6" s="244"/>
      <c r="F6" s="269"/>
      <c r="G6" s="270"/>
      <c r="H6" s="272" t="s">
        <v>132</v>
      </c>
      <c r="I6" s="280"/>
      <c r="J6" s="276"/>
      <c r="K6" s="277"/>
    </row>
    <row r="7" spans="1:11" ht="22.5" customHeight="1" x14ac:dyDescent="0.7">
      <c r="A7" s="206" t="s">
        <v>1</v>
      </c>
      <c r="B7" s="245"/>
      <c r="C7" s="246"/>
      <c r="D7" s="246"/>
      <c r="E7" s="247"/>
      <c r="F7" s="285" t="s">
        <v>45</v>
      </c>
      <c r="G7" s="284"/>
      <c r="H7" s="262"/>
      <c r="I7" s="263"/>
      <c r="J7" s="263"/>
      <c r="K7" s="264"/>
    </row>
    <row r="8" spans="1:11" ht="22.5" customHeight="1" x14ac:dyDescent="0.7">
      <c r="A8" s="208"/>
      <c r="B8" s="242"/>
      <c r="C8" s="243"/>
      <c r="D8" s="243"/>
      <c r="E8" s="244"/>
      <c r="F8" s="269"/>
      <c r="G8" s="270"/>
      <c r="H8" s="272" t="s">
        <v>131</v>
      </c>
      <c r="I8" s="273"/>
      <c r="J8" s="273"/>
      <c r="K8" s="274"/>
    </row>
    <row r="9" spans="1:11" ht="22.5" customHeight="1" x14ac:dyDescent="0.7">
      <c r="A9" s="254" t="s">
        <v>6</v>
      </c>
      <c r="B9" s="245"/>
      <c r="C9" s="246"/>
      <c r="D9" s="246"/>
      <c r="E9" s="247"/>
      <c r="F9" s="285"/>
      <c r="G9" s="284"/>
      <c r="H9" s="271"/>
      <c r="I9" s="265"/>
      <c r="J9" s="265"/>
      <c r="K9" s="266"/>
    </row>
    <row r="10" spans="1:11" ht="22.5" customHeight="1" x14ac:dyDescent="0.7">
      <c r="A10" s="255"/>
      <c r="B10" s="242"/>
      <c r="C10" s="243"/>
      <c r="D10" s="243"/>
      <c r="E10" s="244"/>
      <c r="F10" s="269"/>
      <c r="G10" s="270"/>
      <c r="H10" s="272"/>
      <c r="I10" s="273"/>
      <c r="J10" s="273"/>
      <c r="K10" s="274"/>
    </row>
    <row r="11" spans="1:11" ht="22.5" customHeight="1" x14ac:dyDescent="0.7">
      <c r="A11" s="235" t="s">
        <v>62</v>
      </c>
      <c r="B11" s="245"/>
      <c r="C11" s="246"/>
      <c r="D11" s="246"/>
      <c r="E11" s="247"/>
      <c r="F11" s="259" t="s">
        <v>20</v>
      </c>
      <c r="G11" s="261"/>
      <c r="H11" s="256" t="str">
        <f>IF(入力①チーム情報!D7&lt;&gt;"",入力①チーム情報!D7,"")</f>
        <v/>
      </c>
      <c r="I11" s="257"/>
      <c r="J11" s="257"/>
      <c r="K11" s="258"/>
    </row>
    <row r="12" spans="1:11" ht="22.5" customHeight="1" x14ac:dyDescent="0.7">
      <c r="A12" s="208"/>
      <c r="B12" s="242"/>
      <c r="C12" s="243"/>
      <c r="D12" s="243"/>
      <c r="E12" s="244"/>
      <c r="F12" s="269" t="s">
        <v>21</v>
      </c>
      <c r="G12" s="270"/>
      <c r="H12" s="262" t="str">
        <f>IF(入力①チーム情報!D8&lt;&gt;"",入力①チーム情報!D8,"")</f>
        <v/>
      </c>
      <c r="I12" s="263"/>
      <c r="J12" s="263"/>
      <c r="K12" s="264"/>
    </row>
    <row r="13" spans="1:11" ht="22.5" customHeight="1" x14ac:dyDescent="0.7">
      <c r="A13" s="56" t="s">
        <v>60</v>
      </c>
      <c r="B13" s="50" t="str">
        <f>IF(AND(入力①チーム情報!D15&lt;&gt;"",入力①チーム情報!F15&lt;&gt;""),"〒"&amp;入力①チーム情報!D15&amp;"ー"&amp;入力①チーム情報!F15,"")</f>
        <v/>
      </c>
      <c r="C13" s="2"/>
      <c r="D13" s="252" t="s">
        <v>59</v>
      </c>
      <c r="E13" s="253"/>
      <c r="F13" s="50" t="s">
        <v>58</v>
      </c>
      <c r="G13" s="3"/>
      <c r="H13" s="265"/>
      <c r="I13" s="265"/>
      <c r="J13" s="265"/>
      <c r="K13" s="266"/>
    </row>
    <row r="14" spans="1:11" ht="24" customHeight="1" x14ac:dyDescent="0.7">
      <c r="A14" s="250"/>
      <c r="B14" s="251"/>
      <c r="C14" s="251"/>
      <c r="D14" s="248"/>
      <c r="E14" s="249"/>
      <c r="F14" s="4"/>
      <c r="G14" s="4"/>
      <c r="H14" s="267"/>
      <c r="I14" s="267"/>
      <c r="J14" s="267"/>
      <c r="K14" s="268"/>
    </row>
    <row r="15" spans="1:11" ht="12.75" customHeight="1" x14ac:dyDescent="0.7">
      <c r="A15" s="5"/>
      <c r="E15" s="5"/>
      <c r="F15" s="5"/>
      <c r="G15" s="5"/>
      <c r="H15" s="6"/>
      <c r="I15" s="6"/>
      <c r="J15" s="7"/>
    </row>
    <row r="16" spans="1:11" s="11" customFormat="1" ht="20.25" customHeight="1" x14ac:dyDescent="0.25">
      <c r="A16" s="8" t="s">
        <v>21</v>
      </c>
      <c r="B16" s="9" t="s">
        <v>12</v>
      </c>
      <c r="C16" s="8" t="s">
        <v>2</v>
      </c>
      <c r="D16" s="10" t="s">
        <v>3</v>
      </c>
      <c r="E16" s="52" t="s">
        <v>21</v>
      </c>
      <c r="F16" s="259" t="s">
        <v>12</v>
      </c>
      <c r="G16" s="260"/>
      <c r="H16" s="261"/>
      <c r="I16" s="259" t="s">
        <v>2</v>
      </c>
      <c r="J16" s="261"/>
      <c r="K16" s="8" t="s">
        <v>3</v>
      </c>
    </row>
    <row r="17" spans="1:11" ht="18.75" customHeight="1" x14ac:dyDescent="1.05">
      <c r="A17" s="12"/>
      <c r="B17" s="13"/>
      <c r="C17" s="14"/>
      <c r="D17" s="28"/>
      <c r="E17" s="53"/>
      <c r="F17" s="15"/>
      <c r="G17" s="13"/>
      <c r="H17" s="13"/>
      <c r="I17" s="15"/>
      <c r="J17" s="16"/>
      <c r="K17" s="12"/>
    </row>
    <row r="18" spans="1:11" ht="18.75" customHeight="1" x14ac:dyDescent="0.8">
      <c r="A18" s="17">
        <v>1</v>
      </c>
      <c r="B18" s="18"/>
      <c r="C18" s="19" t="s">
        <v>4</v>
      </c>
      <c r="D18" s="29"/>
      <c r="E18" s="54">
        <v>11</v>
      </c>
      <c r="F18" s="21"/>
      <c r="G18" s="22"/>
      <c r="H18" s="22"/>
      <c r="I18" s="21"/>
      <c r="J18" s="23" t="s">
        <v>4</v>
      </c>
      <c r="K18" s="20"/>
    </row>
    <row r="19" spans="1:11" ht="18.75" customHeight="1" x14ac:dyDescent="0.8">
      <c r="A19" s="24"/>
      <c r="B19" s="13"/>
      <c r="C19" s="12"/>
      <c r="D19" s="28"/>
      <c r="E19" s="55"/>
      <c r="F19" s="25"/>
      <c r="G19" s="25"/>
      <c r="H19" s="25"/>
      <c r="I19" s="26"/>
      <c r="J19" s="27"/>
      <c r="K19" s="12"/>
    </row>
    <row r="20" spans="1:11" ht="18.75" customHeight="1" x14ac:dyDescent="0.8">
      <c r="A20" s="17">
        <v>2</v>
      </c>
      <c r="B20" s="22"/>
      <c r="C20" s="19" t="s">
        <v>4</v>
      </c>
      <c r="D20" s="29"/>
      <c r="E20" s="54">
        <v>12</v>
      </c>
      <c r="F20" s="22"/>
      <c r="G20" s="22"/>
      <c r="H20" s="22"/>
      <c r="I20" s="21"/>
      <c r="J20" s="23" t="s">
        <v>4</v>
      </c>
      <c r="K20" s="20"/>
    </row>
    <row r="21" spans="1:11" ht="18.75" customHeight="1" x14ac:dyDescent="0.8">
      <c r="A21" s="24"/>
      <c r="B21" s="13"/>
      <c r="C21" s="12"/>
      <c r="D21" s="28"/>
      <c r="E21" s="55"/>
      <c r="F21" s="13"/>
      <c r="G21" s="13"/>
      <c r="H21" s="13"/>
      <c r="I21" s="15"/>
      <c r="J21" s="27"/>
      <c r="K21" s="12"/>
    </row>
    <row r="22" spans="1:11" ht="18.75" customHeight="1" x14ac:dyDescent="0.8">
      <c r="A22" s="17">
        <v>3</v>
      </c>
      <c r="B22" s="22"/>
      <c r="C22" s="19" t="s">
        <v>4</v>
      </c>
      <c r="D22" s="29"/>
      <c r="E22" s="54">
        <v>13</v>
      </c>
      <c r="F22" s="22"/>
      <c r="G22" s="22"/>
      <c r="H22" s="22"/>
      <c r="I22" s="21"/>
      <c r="J22" s="23" t="s">
        <v>4</v>
      </c>
      <c r="K22" s="20"/>
    </row>
    <row r="23" spans="1:11" ht="18.75" customHeight="1" x14ac:dyDescent="0.8">
      <c r="A23" s="24"/>
      <c r="B23" s="13"/>
      <c r="C23" s="12"/>
      <c r="D23" s="28"/>
      <c r="E23" s="55"/>
      <c r="F23" s="13"/>
      <c r="G23" s="13"/>
      <c r="H23" s="13"/>
      <c r="I23" s="15"/>
      <c r="J23" s="27"/>
      <c r="K23" s="12"/>
    </row>
    <row r="24" spans="1:11" ht="18.75" customHeight="1" x14ac:dyDescent="0.8">
      <c r="A24" s="17">
        <v>4</v>
      </c>
      <c r="B24" s="22"/>
      <c r="C24" s="19" t="s">
        <v>4</v>
      </c>
      <c r="D24" s="29"/>
      <c r="E24" s="54">
        <v>14</v>
      </c>
      <c r="F24" s="22"/>
      <c r="G24" s="22"/>
      <c r="H24" s="22"/>
      <c r="I24" s="21"/>
      <c r="J24" s="23" t="s">
        <v>4</v>
      </c>
      <c r="K24" s="20"/>
    </row>
    <row r="25" spans="1:11" ht="18.75" customHeight="1" x14ac:dyDescent="0.8">
      <c r="A25" s="24"/>
      <c r="B25" s="13"/>
      <c r="C25" s="12"/>
      <c r="D25" s="28"/>
      <c r="E25" s="55"/>
      <c r="F25" s="13"/>
      <c r="G25" s="13"/>
      <c r="H25" s="13"/>
      <c r="I25" s="15"/>
      <c r="J25" s="27"/>
      <c r="K25" s="12"/>
    </row>
    <row r="26" spans="1:11" ht="18.75" customHeight="1" x14ac:dyDescent="0.8">
      <c r="A26" s="17">
        <v>5</v>
      </c>
      <c r="B26" s="22"/>
      <c r="C26" s="19" t="s">
        <v>4</v>
      </c>
      <c r="D26" s="29"/>
      <c r="E26" s="54">
        <v>15</v>
      </c>
      <c r="F26" s="22"/>
      <c r="G26" s="22"/>
      <c r="H26" s="22"/>
      <c r="I26" s="21"/>
      <c r="J26" s="23" t="s">
        <v>4</v>
      </c>
      <c r="K26" s="20"/>
    </row>
    <row r="27" spans="1:11" ht="18.75" customHeight="1" x14ac:dyDescent="0.8">
      <c r="A27" s="24"/>
      <c r="B27" s="13"/>
      <c r="C27" s="12"/>
      <c r="D27" s="28"/>
      <c r="E27" s="55"/>
      <c r="F27" s="13"/>
      <c r="G27" s="13"/>
      <c r="H27" s="13"/>
      <c r="I27" s="15"/>
      <c r="J27" s="27"/>
      <c r="K27" s="12"/>
    </row>
    <row r="28" spans="1:11" ht="18.75" customHeight="1" x14ac:dyDescent="0.8">
      <c r="A28" s="17">
        <v>6</v>
      </c>
      <c r="B28" s="22"/>
      <c r="C28" s="19" t="s">
        <v>4</v>
      </c>
      <c r="D28" s="29"/>
      <c r="E28" s="54">
        <v>16</v>
      </c>
      <c r="F28" s="22"/>
      <c r="G28" s="22"/>
      <c r="H28" s="22"/>
      <c r="I28" s="21"/>
      <c r="J28" s="23" t="s">
        <v>4</v>
      </c>
      <c r="K28" s="20"/>
    </row>
    <row r="29" spans="1:11" ht="18.75" customHeight="1" x14ac:dyDescent="0.8">
      <c r="A29" s="24"/>
      <c r="B29" s="13"/>
      <c r="C29" s="12"/>
      <c r="D29" s="28"/>
      <c r="E29" s="55"/>
      <c r="F29" s="13"/>
      <c r="G29" s="13"/>
      <c r="H29" s="13"/>
      <c r="I29" s="15"/>
      <c r="J29" s="27"/>
      <c r="K29" s="12"/>
    </row>
    <row r="30" spans="1:11" ht="18.75" customHeight="1" x14ac:dyDescent="0.8">
      <c r="A30" s="17">
        <v>7</v>
      </c>
      <c r="B30" s="22"/>
      <c r="C30" s="19" t="s">
        <v>4</v>
      </c>
      <c r="D30" s="29"/>
      <c r="E30" s="54">
        <v>17</v>
      </c>
      <c r="F30" s="22"/>
      <c r="G30" s="22"/>
      <c r="H30" s="22"/>
      <c r="I30" s="21"/>
      <c r="J30" s="23" t="s">
        <v>4</v>
      </c>
      <c r="K30" s="20"/>
    </row>
    <row r="31" spans="1:11" ht="18.75" customHeight="1" x14ac:dyDescent="0.8">
      <c r="A31" s="24"/>
      <c r="B31" s="13"/>
      <c r="C31" s="12"/>
      <c r="D31" s="28"/>
      <c r="E31" s="55"/>
      <c r="F31" s="13"/>
      <c r="G31" s="13"/>
      <c r="H31" s="13"/>
      <c r="I31" s="15"/>
      <c r="J31" s="27"/>
      <c r="K31" s="12"/>
    </row>
    <row r="32" spans="1:11" ht="18.75" customHeight="1" x14ac:dyDescent="0.8">
      <c r="A32" s="17">
        <v>8</v>
      </c>
      <c r="B32" s="22"/>
      <c r="C32" s="19" t="s">
        <v>4</v>
      </c>
      <c r="D32" s="29"/>
      <c r="E32" s="54">
        <v>18</v>
      </c>
      <c r="F32" s="22"/>
      <c r="G32" s="22"/>
      <c r="H32" s="22"/>
      <c r="I32" s="21"/>
      <c r="J32" s="23" t="s">
        <v>4</v>
      </c>
      <c r="K32" s="20"/>
    </row>
    <row r="33" spans="1:11" ht="18.75" customHeight="1" x14ac:dyDescent="0.8">
      <c r="A33" s="24"/>
      <c r="B33" s="13"/>
      <c r="C33" s="12"/>
      <c r="D33" s="28"/>
      <c r="E33" s="55"/>
      <c r="F33" s="13"/>
      <c r="G33" s="13"/>
      <c r="H33" s="13"/>
      <c r="I33" s="15"/>
      <c r="J33" s="27"/>
      <c r="K33" s="12"/>
    </row>
    <row r="34" spans="1:11" ht="18.75" customHeight="1" x14ac:dyDescent="0.8">
      <c r="A34" s="17">
        <v>9</v>
      </c>
      <c r="B34" s="22"/>
      <c r="C34" s="19" t="s">
        <v>4</v>
      </c>
      <c r="D34" s="29"/>
      <c r="E34" s="54">
        <v>19</v>
      </c>
      <c r="F34" s="22"/>
      <c r="G34" s="22"/>
      <c r="H34" s="22"/>
      <c r="I34" s="21"/>
      <c r="J34" s="23" t="s">
        <v>4</v>
      </c>
      <c r="K34" s="20"/>
    </row>
    <row r="35" spans="1:11" ht="18.75" customHeight="1" x14ac:dyDescent="0.8">
      <c r="A35" s="24"/>
      <c r="B35" s="13"/>
      <c r="C35" s="12"/>
      <c r="D35" s="28"/>
      <c r="E35" s="55"/>
      <c r="F35" s="13"/>
      <c r="G35" s="13"/>
      <c r="H35" s="13"/>
      <c r="I35" s="15"/>
      <c r="J35" s="27"/>
      <c r="K35" s="12"/>
    </row>
    <row r="36" spans="1:11" ht="18.75" customHeight="1" x14ac:dyDescent="0.8">
      <c r="A36" s="17">
        <v>10</v>
      </c>
      <c r="B36" s="22"/>
      <c r="C36" s="19" t="s">
        <v>4</v>
      </c>
      <c r="D36" s="29"/>
      <c r="E36" s="54">
        <v>20</v>
      </c>
      <c r="F36" s="22"/>
      <c r="G36" s="22"/>
      <c r="H36" s="22"/>
      <c r="I36" s="21"/>
      <c r="J36" s="23" t="s">
        <v>4</v>
      </c>
      <c r="K36" s="20"/>
    </row>
    <row r="37" spans="1:11" ht="10.5" customHeight="1" x14ac:dyDescent="0.8">
      <c r="A37" s="51"/>
      <c r="B37" s="30"/>
      <c r="C37" s="31"/>
      <c r="D37" s="32"/>
      <c r="E37" s="51"/>
      <c r="F37" s="30"/>
      <c r="G37" s="30"/>
      <c r="H37" s="30"/>
      <c r="I37" s="30"/>
      <c r="J37" s="31"/>
      <c r="K37" s="32"/>
    </row>
    <row r="38" spans="1:11" ht="18.75" customHeight="1" x14ac:dyDescent="0.8">
      <c r="A38" s="33"/>
      <c r="B38" s="43" t="s">
        <v>61</v>
      </c>
      <c r="C38" s="31"/>
      <c r="D38" s="32"/>
      <c r="E38" s="34"/>
      <c r="F38" s="30"/>
      <c r="G38" s="30"/>
      <c r="H38" s="30"/>
      <c r="I38" s="30"/>
      <c r="J38" s="31"/>
      <c r="K38" s="32"/>
    </row>
    <row r="39" spans="1:11" ht="18" customHeight="1" x14ac:dyDescent="0.8">
      <c r="A39" s="35"/>
      <c r="B39" s="43" t="s">
        <v>7</v>
      </c>
      <c r="F39" s="22" t="str">
        <f>"提 出 日 ： " &amp; 入力①チーム情報!D9&amp;" "&amp;入力①チーム情報!E9&amp;" "&amp;入力①チーム情報!F9&amp;" "&amp;入力①チーム情報!G9&amp;" "&amp;入力①チーム情報!H9&amp;" "&amp;入力①チーム情報!I9</f>
        <v>提 出 日 ： 2025 年  月  日</v>
      </c>
      <c r="G39" s="22"/>
      <c r="H39" s="22"/>
      <c r="I39" s="22"/>
      <c r="J39" s="22"/>
    </row>
    <row r="40" spans="1:11" ht="18" customHeight="1" x14ac:dyDescent="0.8">
      <c r="A40" s="30"/>
      <c r="B40" s="43" t="s">
        <v>8</v>
      </c>
      <c r="F40" s="36"/>
      <c r="G40" s="36"/>
      <c r="H40" s="36"/>
      <c r="I40" s="36"/>
      <c r="J40" s="36"/>
    </row>
    <row r="41" spans="1:11" ht="18" customHeight="1" x14ac:dyDescent="0.8">
      <c r="A41" s="30"/>
      <c r="B41" s="43" t="s">
        <v>10</v>
      </c>
      <c r="E41" s="5"/>
      <c r="F41" s="22" t="s">
        <v>5</v>
      </c>
      <c r="G41" s="37"/>
      <c r="H41" s="37"/>
      <c r="I41" s="37"/>
      <c r="J41" s="37"/>
    </row>
    <row r="42" spans="1:11" ht="18" customHeight="1" x14ac:dyDescent="0.7">
      <c r="B42" s="43" t="s">
        <v>9</v>
      </c>
    </row>
  </sheetData>
  <mergeCells count="45">
    <mergeCell ref="A3:A4"/>
    <mergeCell ref="I1:K2"/>
    <mergeCell ref="H7:K7"/>
    <mergeCell ref="B5:E5"/>
    <mergeCell ref="B6:E6"/>
    <mergeCell ref="B7:E7"/>
    <mergeCell ref="J5:K5"/>
    <mergeCell ref="J6:K6"/>
    <mergeCell ref="A1:H1"/>
    <mergeCell ref="A2:H2"/>
    <mergeCell ref="A5:A6"/>
    <mergeCell ref="A7:A8"/>
    <mergeCell ref="H8:K8"/>
    <mergeCell ref="H9:K9"/>
    <mergeCell ref="H10:K10"/>
    <mergeCell ref="B3:E3"/>
    <mergeCell ref="B4:E4"/>
    <mergeCell ref="J3:K3"/>
    <mergeCell ref="J4:K4"/>
    <mergeCell ref="H3:I3"/>
    <mergeCell ref="H4:I4"/>
    <mergeCell ref="H5:I5"/>
    <mergeCell ref="H6:I6"/>
    <mergeCell ref="F3:G4"/>
    <mergeCell ref="F5:G6"/>
    <mergeCell ref="F7:G8"/>
    <mergeCell ref="F9:G10"/>
    <mergeCell ref="B8:E8"/>
    <mergeCell ref="B9:E9"/>
    <mergeCell ref="H11:K11"/>
    <mergeCell ref="F16:H16"/>
    <mergeCell ref="I16:J16"/>
    <mergeCell ref="H12:K12"/>
    <mergeCell ref="H13:K13"/>
    <mergeCell ref="H14:K14"/>
    <mergeCell ref="F11:G11"/>
    <mergeCell ref="F12:G12"/>
    <mergeCell ref="B10:E10"/>
    <mergeCell ref="B11:E11"/>
    <mergeCell ref="D14:E14"/>
    <mergeCell ref="A14:C14"/>
    <mergeCell ref="D13:E13"/>
    <mergeCell ref="A9:A10"/>
    <mergeCell ref="A11:A12"/>
    <mergeCell ref="B12:E12"/>
  </mergeCells>
  <phoneticPr fontId="1"/>
  <printOptions horizontalCentered="1"/>
  <pageMargins left="0.55118110236220474" right="0.55118110236220474" top="0.35433070866141736" bottom="0.19685039370078741" header="0.27559055118110237" footer="0.19685039370078741"/>
  <pageSetup paperSize="9" scale="68" orientation="landscape" r:id="rId1"/>
  <headerFooter alignWithMargins="0">
    <oddHeader xml:space="preserve">&amp;C&amp;16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workbookViewId="0">
      <selection activeCell="A8" sqref="A8"/>
    </sheetView>
  </sheetViews>
  <sheetFormatPr defaultColWidth="9" defaultRowHeight="17.649999999999999" x14ac:dyDescent="0.7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7">
      <c r="A3" s="41" t="s">
        <v>15</v>
      </c>
      <c r="B3" s="41" t="s">
        <v>16</v>
      </c>
      <c r="C3" s="41" t="s">
        <v>19</v>
      </c>
      <c r="D3" s="41" t="s">
        <v>18</v>
      </c>
      <c r="E3" s="41" t="s">
        <v>46</v>
      </c>
      <c r="F3" s="40" t="s">
        <v>20</v>
      </c>
      <c r="G3" s="40" t="s">
        <v>21</v>
      </c>
      <c r="H3" s="40" t="s">
        <v>35</v>
      </c>
      <c r="I3" s="40" t="s">
        <v>87</v>
      </c>
      <c r="J3" s="40" t="s">
        <v>94</v>
      </c>
    </row>
    <row r="4" spans="1:10" x14ac:dyDescent="0.7">
      <c r="A4" s="39" t="s">
        <v>130</v>
      </c>
      <c r="B4" s="38">
        <v>2022</v>
      </c>
      <c r="C4" s="38">
        <v>1</v>
      </c>
      <c r="D4" s="38">
        <v>1</v>
      </c>
      <c r="E4" s="38"/>
      <c r="F4" s="38"/>
      <c r="G4" s="44"/>
      <c r="H4" s="38"/>
      <c r="I4" s="38"/>
      <c r="J4" s="38"/>
    </row>
    <row r="5" spans="1:10" x14ac:dyDescent="0.7">
      <c r="A5" s="39" t="s">
        <v>128</v>
      </c>
      <c r="B5" s="38">
        <v>2023</v>
      </c>
      <c r="C5" s="38">
        <v>2</v>
      </c>
      <c r="D5" s="38">
        <v>2</v>
      </c>
      <c r="E5" s="38" t="s">
        <v>47</v>
      </c>
      <c r="F5" s="38" t="s">
        <v>24</v>
      </c>
      <c r="G5" s="44" t="s">
        <v>25</v>
      </c>
      <c r="H5" s="38" t="s">
        <v>36</v>
      </c>
      <c r="I5" s="38" t="s">
        <v>88</v>
      </c>
      <c r="J5" s="38" t="s">
        <v>95</v>
      </c>
    </row>
    <row r="6" spans="1:10" x14ac:dyDescent="0.7">
      <c r="A6" s="39" t="s">
        <v>129</v>
      </c>
      <c r="B6" s="38">
        <v>2024</v>
      </c>
      <c r="C6" s="38">
        <v>3</v>
      </c>
      <c r="D6" s="38">
        <v>3</v>
      </c>
      <c r="E6" s="38" t="s">
        <v>48</v>
      </c>
      <c r="F6" s="38" t="s">
        <v>23</v>
      </c>
      <c r="G6" s="44" t="s">
        <v>26</v>
      </c>
      <c r="H6" s="38" t="s">
        <v>37</v>
      </c>
      <c r="I6" s="38" t="s">
        <v>89</v>
      </c>
      <c r="J6" s="38" t="s">
        <v>96</v>
      </c>
    </row>
    <row r="7" spans="1:10" x14ac:dyDescent="0.7">
      <c r="A7" s="39"/>
      <c r="B7" s="38">
        <v>2025</v>
      </c>
      <c r="C7" s="38">
        <v>4</v>
      </c>
      <c r="D7" s="38">
        <v>4</v>
      </c>
      <c r="E7" s="38" t="s">
        <v>49</v>
      </c>
      <c r="F7" s="38" t="s">
        <v>22</v>
      </c>
      <c r="G7" s="44" t="s">
        <v>27</v>
      </c>
      <c r="H7" s="38" t="s">
        <v>38</v>
      </c>
      <c r="I7" s="38" t="s">
        <v>90</v>
      </c>
    </row>
    <row r="8" spans="1:10" x14ac:dyDescent="0.7">
      <c r="A8" s="39"/>
      <c r="B8" s="38">
        <v>2026</v>
      </c>
      <c r="C8" s="38">
        <v>5</v>
      </c>
      <c r="D8" s="38">
        <v>5</v>
      </c>
      <c r="E8" s="38" t="s">
        <v>50</v>
      </c>
      <c r="F8" s="38" t="s">
        <v>31</v>
      </c>
      <c r="H8" s="38" t="s">
        <v>39</v>
      </c>
      <c r="I8" s="38" t="s">
        <v>91</v>
      </c>
    </row>
    <row r="9" spans="1:10" x14ac:dyDescent="0.7">
      <c r="B9" s="38">
        <v>2027</v>
      </c>
      <c r="C9" s="38">
        <v>6</v>
      </c>
      <c r="D9" s="38">
        <v>6</v>
      </c>
      <c r="E9" s="38" t="s">
        <v>51</v>
      </c>
      <c r="H9" s="38" t="s">
        <v>40</v>
      </c>
      <c r="I9" s="38" t="s">
        <v>92</v>
      </c>
    </row>
    <row r="10" spans="1:10" x14ac:dyDescent="0.7">
      <c r="B10" s="38">
        <v>2028</v>
      </c>
      <c r="C10" s="38">
        <v>7</v>
      </c>
      <c r="D10" s="38">
        <v>7</v>
      </c>
      <c r="E10" s="38" t="s">
        <v>52</v>
      </c>
      <c r="H10" s="38" t="s">
        <v>41</v>
      </c>
      <c r="I10" s="38" t="s">
        <v>93</v>
      </c>
    </row>
    <row r="11" spans="1:10" x14ac:dyDescent="0.7">
      <c r="B11" s="38">
        <v>2029</v>
      </c>
      <c r="C11" s="38">
        <v>8</v>
      </c>
      <c r="D11" s="38">
        <v>8</v>
      </c>
      <c r="E11" s="38" t="s">
        <v>53</v>
      </c>
    </row>
    <row r="12" spans="1:10" x14ac:dyDescent="0.7">
      <c r="B12" s="38">
        <v>2030</v>
      </c>
      <c r="C12" s="38">
        <v>9</v>
      </c>
      <c r="D12" s="38">
        <v>9</v>
      </c>
    </row>
    <row r="13" spans="1:10" x14ac:dyDescent="0.7">
      <c r="B13" s="38">
        <v>2031</v>
      </c>
      <c r="C13" s="38">
        <v>10</v>
      </c>
      <c r="D13" s="38">
        <v>10</v>
      </c>
    </row>
    <row r="14" spans="1:10" x14ac:dyDescent="0.7">
      <c r="B14" s="38">
        <v>2032</v>
      </c>
      <c r="C14" s="38">
        <v>11</v>
      </c>
      <c r="D14" s="38">
        <v>11</v>
      </c>
    </row>
    <row r="15" spans="1:10" x14ac:dyDescent="0.7">
      <c r="B15" s="38">
        <v>2033</v>
      </c>
      <c r="C15" s="38">
        <v>12</v>
      </c>
      <c r="D15" s="38">
        <v>12</v>
      </c>
    </row>
    <row r="16" spans="1:10" x14ac:dyDescent="0.7">
      <c r="B16" s="38">
        <v>2034</v>
      </c>
      <c r="D16" s="38">
        <v>13</v>
      </c>
    </row>
    <row r="17" spans="2:4" x14ac:dyDescent="0.7">
      <c r="B17" s="38">
        <v>2035</v>
      </c>
      <c r="D17" s="38">
        <v>14</v>
      </c>
    </row>
    <row r="18" spans="2:4" x14ac:dyDescent="0.7">
      <c r="B18" s="38">
        <v>2036</v>
      </c>
      <c r="D18" s="38">
        <v>15</v>
      </c>
    </row>
    <row r="19" spans="2:4" x14ac:dyDescent="0.7">
      <c r="B19" s="38">
        <v>2037</v>
      </c>
      <c r="D19" s="38">
        <v>16</v>
      </c>
    </row>
    <row r="20" spans="2:4" x14ac:dyDescent="0.7">
      <c r="B20" s="38">
        <v>2038</v>
      </c>
      <c r="D20" s="38">
        <v>17</v>
      </c>
    </row>
    <row r="21" spans="2:4" x14ac:dyDescent="0.7">
      <c r="B21" s="38">
        <v>2039</v>
      </c>
      <c r="D21" s="38">
        <v>18</v>
      </c>
    </row>
    <row r="22" spans="2:4" x14ac:dyDescent="0.7">
      <c r="B22" s="38">
        <v>2040</v>
      </c>
      <c r="D22" s="38">
        <v>19</v>
      </c>
    </row>
    <row r="23" spans="2:4" x14ac:dyDescent="0.7">
      <c r="D23" s="38">
        <v>20</v>
      </c>
    </row>
    <row r="24" spans="2:4" x14ac:dyDescent="0.7">
      <c r="D24" s="38">
        <v>21</v>
      </c>
    </row>
    <row r="25" spans="2:4" x14ac:dyDescent="0.7">
      <c r="D25" s="38">
        <v>22</v>
      </c>
    </row>
    <row r="26" spans="2:4" x14ac:dyDescent="0.7">
      <c r="D26" s="38">
        <v>23</v>
      </c>
    </row>
    <row r="27" spans="2:4" x14ac:dyDescent="0.7">
      <c r="D27" s="38">
        <v>24</v>
      </c>
    </row>
    <row r="28" spans="2:4" x14ac:dyDescent="0.7">
      <c r="D28" s="38">
        <v>25</v>
      </c>
    </row>
    <row r="29" spans="2:4" x14ac:dyDescent="0.7">
      <c r="D29" s="38">
        <v>26</v>
      </c>
    </row>
    <row r="30" spans="2:4" x14ac:dyDescent="0.7">
      <c r="D30" s="38">
        <v>27</v>
      </c>
    </row>
    <row r="31" spans="2:4" x14ac:dyDescent="0.7">
      <c r="D31" s="38">
        <v>28</v>
      </c>
    </row>
    <row r="32" spans="2:4" x14ac:dyDescent="0.7">
      <c r="D32" s="38">
        <v>29</v>
      </c>
    </row>
    <row r="33" spans="4:4" x14ac:dyDescent="0.7">
      <c r="D33" s="38">
        <v>30</v>
      </c>
    </row>
    <row r="34" spans="4:4" x14ac:dyDescent="0.7">
      <c r="D34" s="38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入力①チーム情報</vt:lpstr>
      <vt:lpstr>入力②チームスタッフ・選手情報</vt:lpstr>
      <vt:lpstr>提出用シート(編集不可)</vt:lpstr>
      <vt:lpstr>提出用</vt:lpstr>
      <vt:lpstr>選択肢</vt:lpstr>
      <vt:lpstr>提出用!Print_Area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長野県ドッジボール協会</dc:creator>
  <cp:lastModifiedBy>宮尾吉幸</cp:lastModifiedBy>
  <cp:lastPrinted>2022-06-20T05:24:13Z</cp:lastPrinted>
  <dcterms:created xsi:type="dcterms:W3CDTF">2002-11-05T11:34:26Z</dcterms:created>
  <dcterms:modified xsi:type="dcterms:W3CDTF">2025-07-04T09:23:48Z</dcterms:modified>
</cp:coreProperties>
</file>