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2024_ptarmigan_nagano\"/>
    </mc:Choice>
  </mc:AlternateContent>
  <xr:revisionPtr revIDLastSave="0" documentId="8_{24F936FD-F187-4255-A13D-54BD02ED739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<sst xmlns="http://schemas.openxmlformats.org/spreadsheetml/2006/main" count="222" uniqueCount="134">
  <si>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</si>
  <si>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</si>
  <si>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</si>
  <si>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</si>
  <si>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</si>
  <si>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</si>
  <si>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</si>
  <si>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</si>
  <si>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</si>
  <si>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</si>
  <si>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</si>
  <si>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</si>
  <si>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</si>
  <si>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</si>
  <si>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</si>
  <si>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</si>
  <si>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</si>
  <si>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</si>
  <si>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</si>
  <si>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</si>
  <si>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</si>
  <si>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</si>
  <si>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</si>
  <si>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</si>
  <si>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</si>
  <si>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</si>
  <si>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</si>
  <si>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</si>
  <si>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</si>
  <si>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</si>
  <si>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</si>
  <si>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</si>
  <si>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</si>
  <si>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</si>
  <si>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</si>
  <si>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</si>
  <si>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</si>
  <si>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</si>
  <si>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</si>
  <si>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</si>
  <si>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</si>
  <si>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</si>
  <si>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</si>
  <si>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</si>
  <si>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</si>
  <si>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</si>
  <si>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</si>
  <si>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</si>
  <si>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</si>
  <si>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</si>
  <si>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</si>
  <si>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</si>
  <si>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</si>
  <si>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</si>
  <si>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</si>
  <si>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</si>
  <si>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</si>
  <si>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</si>
  <si>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</si>
  <si>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</si>
  <si>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</si>
  <si>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</si>
  <si>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</si>
  <si>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</si>
  <si>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</si>
  <si>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</si>
  <si>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</si>
  <si>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</si>
  <si>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</si>
  <si>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</si>
  <si>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</si>
  <si>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</si>
  <si>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</si>
  <si>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</si>
  <si>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</si>
  <si>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</si>
  <si>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</si>
  <si>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</si>
  <si>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</si>
  <si>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</si>
  <si>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</si>
  <si>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</si>
  <si>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</si>
  <si>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</si>
  <si>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</si>
  <si>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</si>
  <si>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</si>
  <si>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</si>
  <si>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</si>
  <si>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</si>
  <si>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</si>
  <si>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</si>
  <si>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</si>
  <si>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</si>
  <si>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</si>
  <si>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</si>
  <si>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</si>
  <si>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</si>
  <si>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</si>
  <si>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</si>
  <si>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</si>
  <si>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</si>
  <si>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</si>
  <si>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</si>
  <si>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</si>
  <si>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</si>
  <si>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</si>
  <si>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</si>
  <si>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</si>
  <si>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</si>
  <si>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</si>
  <si>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</si>
  <si>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</si>
  <si>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</si>
  <si>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</si>
  <si>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</si>
  <si>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</si>
  <si>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</si>
  <si>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</si>
  <si>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</si>
  <si>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</si>
  <si>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</si>
  <si>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</si>
  <si>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</si>
  <si>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</si>
  <si>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</si>
  <si>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</si>
  <si>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</si>
  <si>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</si>
  <si>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</si>
  <si>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U－15</t>
    <phoneticPr fontId="1"/>
  </si>
  <si>
    <t>3･4年生の部</t>
    <rPh sb="3" eb="5">
      <t>ネンセイ</t>
    </rPh>
    <rPh sb="6" eb="7">
      <t>ブ</t>
    </rPh>
    <phoneticPr fontId="1"/>
  </si>
  <si>
    <t>らいちょうカップin長野</t>
    <rPh sb="10" eb="12">
      <t>ナガノ</t>
    </rPh>
    <phoneticPr fontId="1"/>
  </si>
  <si>
    <t>県公認</t>
    <rPh sb="0" eb="3">
      <t>ケンコウニン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</si>
</sst>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5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7" fillId="0" borderId="80" xfId="0" applyFont="1" applyBorder="1" applyAlignment="1">
      <alignment horizontal="center" shrinkToFit="1"/>
    </xf>
    <xf numFmtId="0" fontId="7" fillId="0" borderId="81" xfId="0" applyFont="1" applyBorder="1" applyAlignment="1">
      <alignment horizontal="center" shrinkToFit="1"/>
    </xf>
    <xf numFmtId="0" fontId="7" fillId="0" borderId="82" xfId="0" applyFont="1" applyBorder="1" applyAlignment="1">
      <alignment horizont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shrinkToFit="1"/>
    </xf>
    <xf numFmtId="0" fontId="7" fillId="0" borderId="84" xfId="0" applyFont="1" applyBorder="1" applyAlignment="1">
      <alignment horizontal="center" shrinkToFit="1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79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7" fillId="2" borderId="115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7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ColWidth="9" defaultRowHeight="21" x14ac:dyDescent="0.3"/>
  <cols>
    <col min="1" max="16384" width="9" style="124"/>
  </cols>
  <sheetData>
    <row r="1" spans="1:2" x14ac:dyDescent="0.3">
      <c r="A1" s="124" t="s">
        <v>120</v>
      </c>
    </row>
    <row r="2" spans="1:2" x14ac:dyDescent="0.3">
      <c r="A2" s="129" t="s">
        <v>122</v>
      </c>
      <c r="B2" s="124" t="s">
        <v>126</v>
      </c>
    </row>
    <row r="3" spans="1:2" x14ac:dyDescent="0.3">
      <c r="A3" s="129" t="s">
        <v>123</v>
      </c>
      <c r="B3" s="124" t="s">
        <v>127</v>
      </c>
    </row>
    <row r="4" spans="1:2" x14ac:dyDescent="0.3">
      <c r="A4" s="129" t="s">
        <v>124</v>
      </c>
      <c r="B4" s="124" t="s">
        <v>128</v>
      </c>
    </row>
    <row r="5" spans="1:2" x14ac:dyDescent="0.3">
      <c r="A5" s="129" t="s">
        <v>125</v>
      </c>
      <c r="B5" s="124" t="s">
        <v>129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5"/>
  <sheetViews>
    <sheetView tabSelected="1" workbookViewId="0">
      <selection activeCell="B1" sqref="B1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6384" width="9" style="30"/>
  </cols>
  <sheetData>
    <row r="1" spans="2:12" s="125" customFormat="1" ht="25.5" x14ac:dyDescent="0.5">
      <c r="C1" s="30" t="s">
        <v>32</v>
      </c>
      <c r="D1" s="160" t="s">
        <v>132</v>
      </c>
      <c r="E1" s="160"/>
      <c r="F1" s="160"/>
      <c r="G1" s="160"/>
      <c r="H1" s="160"/>
      <c r="I1" s="160"/>
      <c r="J1" s="160"/>
      <c r="K1" s="160"/>
    </row>
    <row r="2" spans="2:12" ht="18" customHeight="1" x14ac:dyDescent="0.4">
      <c r="C2" s="30" t="s">
        <v>37</v>
      </c>
      <c r="D2" s="103">
        <v>2024</v>
      </c>
      <c r="E2" s="42" t="s">
        <v>18</v>
      </c>
      <c r="F2" s="103">
        <v>8</v>
      </c>
      <c r="G2" s="42" t="s">
        <v>19</v>
      </c>
      <c r="H2" s="103">
        <v>3</v>
      </c>
      <c r="I2" s="42" t="s">
        <v>20</v>
      </c>
      <c r="J2" s="104" t="s">
        <v>54</v>
      </c>
    </row>
    <row r="3" spans="2:12" ht="20.25" thickBot="1" x14ac:dyDescent="0.45">
      <c r="B3" s="30" t="s">
        <v>119</v>
      </c>
    </row>
    <row r="4" spans="2:12" x14ac:dyDescent="0.4">
      <c r="B4" s="46" t="s">
        <v>30</v>
      </c>
      <c r="C4" s="48"/>
      <c r="D4" s="170"/>
      <c r="E4" s="170"/>
      <c r="F4" s="170"/>
      <c r="G4" s="170"/>
      <c r="H4" s="170"/>
      <c r="I4" s="170"/>
      <c r="J4" s="171"/>
    </row>
    <row r="5" spans="2:12" x14ac:dyDescent="0.4">
      <c r="B5" s="47" t="s">
        <v>31</v>
      </c>
      <c r="C5" s="49"/>
      <c r="D5" s="172"/>
      <c r="E5" s="172"/>
      <c r="F5" s="172"/>
      <c r="G5" s="172"/>
      <c r="H5" s="172"/>
      <c r="I5" s="172"/>
      <c r="J5" s="173"/>
      <c r="L5" s="1"/>
    </row>
    <row r="6" spans="2:12" x14ac:dyDescent="0.4">
      <c r="B6" s="47" t="s">
        <v>13</v>
      </c>
      <c r="C6" s="49"/>
      <c r="D6" s="174"/>
      <c r="E6" s="161"/>
      <c r="F6" s="161"/>
      <c r="G6" s="175"/>
      <c r="H6" s="67"/>
      <c r="I6" s="67"/>
      <c r="J6" s="68"/>
    </row>
    <row r="7" spans="2:12" x14ac:dyDescent="0.4">
      <c r="B7" s="47" t="s">
        <v>22</v>
      </c>
      <c r="C7" s="49"/>
      <c r="D7" s="161"/>
      <c r="E7" s="161"/>
      <c r="F7" s="161"/>
      <c r="G7" s="162"/>
      <c r="H7" s="67"/>
      <c r="I7" s="67"/>
      <c r="J7" s="68"/>
    </row>
    <row r="8" spans="2:12" x14ac:dyDescent="0.4">
      <c r="B8" s="47" t="s">
        <v>23</v>
      </c>
      <c r="C8" s="49"/>
      <c r="D8" s="161"/>
      <c r="E8" s="161"/>
      <c r="F8" s="161"/>
      <c r="G8" s="162"/>
      <c r="H8" s="67"/>
      <c r="I8" s="67"/>
      <c r="J8" s="68"/>
    </row>
    <row r="9" spans="2:12" x14ac:dyDescent="0.4">
      <c r="B9" s="47" t="s">
        <v>14</v>
      </c>
      <c r="C9" s="49"/>
      <c r="D9" s="105"/>
      <c r="E9" s="69" t="s">
        <v>18</v>
      </c>
      <c r="F9" s="106"/>
      <c r="G9" s="69" t="s">
        <v>19</v>
      </c>
      <c r="H9" s="106"/>
      <c r="I9" s="69" t="s">
        <v>20</v>
      </c>
      <c r="J9" s="70"/>
    </row>
    <row r="10" spans="2:12" ht="15" customHeight="1" x14ac:dyDescent="0.4">
      <c r="B10" s="140" t="s">
        <v>108</v>
      </c>
      <c r="C10" s="163"/>
      <c r="D10" s="143" t="s">
        <v>105</v>
      </c>
      <c r="E10" s="144"/>
      <c r="F10" s="144"/>
      <c r="G10" s="144"/>
      <c r="H10" s="145" t="s">
        <v>106</v>
      </c>
      <c r="I10" s="144"/>
      <c r="J10" s="146"/>
    </row>
    <row r="11" spans="2:12" x14ac:dyDescent="0.4">
      <c r="B11" s="142"/>
      <c r="C11" s="164"/>
      <c r="D11" s="165"/>
      <c r="E11" s="166"/>
      <c r="F11" s="166"/>
      <c r="G11" s="167"/>
      <c r="H11" s="168"/>
      <c r="I11" s="166"/>
      <c r="J11" s="169"/>
    </row>
    <row r="12" spans="2:12" ht="15" customHeight="1" x14ac:dyDescent="0.4">
      <c r="B12" s="140" t="s">
        <v>60</v>
      </c>
      <c r="C12" s="130" t="s">
        <v>107</v>
      </c>
      <c r="D12" s="143" t="s">
        <v>105</v>
      </c>
      <c r="E12" s="144"/>
      <c r="F12" s="144"/>
      <c r="G12" s="144"/>
      <c r="H12" s="145" t="s">
        <v>106</v>
      </c>
      <c r="I12" s="144"/>
      <c r="J12" s="146"/>
    </row>
    <row r="13" spans="2:12" x14ac:dyDescent="0.4">
      <c r="B13" s="141"/>
      <c r="C13" s="131" t="s">
        <v>39</v>
      </c>
      <c r="D13" s="139"/>
      <c r="E13" s="137"/>
      <c r="F13" s="137"/>
      <c r="G13" s="147"/>
      <c r="H13" s="136"/>
      <c r="I13" s="137"/>
      <c r="J13" s="138"/>
    </row>
    <row r="14" spans="2:12" x14ac:dyDescent="0.4">
      <c r="B14" s="141"/>
      <c r="C14" s="132" t="s">
        <v>38</v>
      </c>
      <c r="D14" s="139"/>
      <c r="E14" s="137"/>
      <c r="F14" s="137"/>
      <c r="G14" s="147"/>
      <c r="H14" s="136"/>
      <c r="I14" s="137"/>
      <c r="J14" s="138"/>
    </row>
    <row r="15" spans="2:12" x14ac:dyDescent="0.4">
      <c r="B15" s="141"/>
      <c r="C15" s="132" t="s">
        <v>61</v>
      </c>
      <c r="D15" s="107"/>
      <c r="E15" s="71" t="s">
        <v>63</v>
      </c>
      <c r="F15" s="107"/>
      <c r="G15" s="72"/>
      <c r="H15" s="72"/>
      <c r="I15" s="72"/>
      <c r="J15" s="73"/>
    </row>
    <row r="16" spans="2:12" ht="37.5" customHeight="1" x14ac:dyDescent="0.4">
      <c r="B16" s="141"/>
      <c r="C16" s="133" t="s">
        <v>62</v>
      </c>
      <c r="D16" s="151"/>
      <c r="E16" s="151"/>
      <c r="F16" s="151"/>
      <c r="G16" s="151"/>
      <c r="H16" s="151"/>
      <c r="I16" s="151"/>
      <c r="J16" s="152"/>
    </row>
    <row r="17" spans="2:11" x14ac:dyDescent="0.4">
      <c r="B17" s="141"/>
      <c r="C17" s="132" t="s">
        <v>86</v>
      </c>
      <c r="D17" s="107"/>
      <c r="E17" s="71" t="s">
        <v>63</v>
      </c>
      <c r="F17" s="107"/>
      <c r="G17" s="71" t="s">
        <v>63</v>
      </c>
      <c r="H17" s="107"/>
      <c r="I17" s="72"/>
      <c r="J17" s="73"/>
      <c r="K17" s="30" t="s">
        <v>110</v>
      </c>
    </row>
    <row r="18" spans="2:11" x14ac:dyDescent="0.4">
      <c r="B18" s="142"/>
      <c r="C18" s="134" t="s">
        <v>64</v>
      </c>
      <c r="D18" s="148"/>
      <c r="E18" s="149"/>
      <c r="F18" s="149"/>
      <c r="G18" s="149"/>
      <c r="H18" s="149"/>
      <c r="I18" s="149"/>
      <c r="J18" s="150"/>
    </row>
    <row r="19" spans="2:11" ht="15" customHeight="1" x14ac:dyDescent="0.4">
      <c r="B19" s="140" t="s">
        <v>121</v>
      </c>
      <c r="C19" s="130" t="s">
        <v>107</v>
      </c>
      <c r="D19" s="143" t="s">
        <v>105</v>
      </c>
      <c r="E19" s="144"/>
      <c r="F19" s="144"/>
      <c r="G19" s="144"/>
      <c r="H19" s="145" t="s">
        <v>106</v>
      </c>
      <c r="I19" s="144"/>
      <c r="J19" s="146"/>
    </row>
    <row r="20" spans="2:11" x14ac:dyDescent="0.4">
      <c r="B20" s="141"/>
      <c r="C20" s="132" t="s">
        <v>39</v>
      </c>
      <c r="D20" s="139"/>
      <c r="E20" s="137"/>
      <c r="F20" s="137"/>
      <c r="G20" s="137"/>
      <c r="H20" s="136"/>
      <c r="I20" s="137"/>
      <c r="J20" s="138"/>
    </row>
    <row r="21" spans="2:11" x14ac:dyDescent="0.4">
      <c r="B21" s="141"/>
      <c r="C21" s="132" t="s">
        <v>38</v>
      </c>
      <c r="D21" s="139"/>
      <c r="E21" s="137"/>
      <c r="F21" s="137"/>
      <c r="G21" s="137"/>
      <c r="H21" s="136"/>
      <c r="I21" s="137"/>
      <c r="J21" s="138"/>
    </row>
    <row r="22" spans="2:11" x14ac:dyDescent="0.4">
      <c r="B22" s="142"/>
      <c r="C22" s="134" t="s">
        <v>40</v>
      </c>
      <c r="D22" s="109"/>
      <c r="E22" s="74"/>
      <c r="F22" s="74"/>
      <c r="G22" s="75" t="s">
        <v>47</v>
      </c>
      <c r="H22" s="108"/>
      <c r="I22" s="76" t="s">
        <v>18</v>
      </c>
      <c r="J22" s="84" t="s">
        <v>109</v>
      </c>
    </row>
    <row r="23" spans="2:11" ht="15" customHeight="1" x14ac:dyDescent="0.4">
      <c r="B23" s="153" t="s">
        <v>50</v>
      </c>
      <c r="C23" s="130" t="s">
        <v>107</v>
      </c>
      <c r="D23" s="143" t="s">
        <v>105</v>
      </c>
      <c r="E23" s="144"/>
      <c r="F23" s="144"/>
      <c r="G23" s="144"/>
      <c r="H23" s="145" t="s">
        <v>106</v>
      </c>
      <c r="I23" s="144"/>
      <c r="J23" s="146"/>
    </row>
    <row r="24" spans="2:11" ht="19.5" customHeight="1" x14ac:dyDescent="0.4">
      <c r="B24" s="154"/>
      <c r="C24" s="132" t="s">
        <v>39</v>
      </c>
      <c r="D24" s="139"/>
      <c r="E24" s="137"/>
      <c r="F24" s="137"/>
      <c r="G24" s="137"/>
      <c r="H24" s="136"/>
      <c r="I24" s="137"/>
      <c r="J24" s="138"/>
    </row>
    <row r="25" spans="2:11" ht="20.25" thickBot="1" x14ac:dyDescent="0.45">
      <c r="B25" s="155"/>
      <c r="C25" s="135" t="s">
        <v>38</v>
      </c>
      <c r="D25" s="159"/>
      <c r="E25" s="157"/>
      <c r="F25" s="157"/>
      <c r="G25" s="157"/>
      <c r="H25" s="156"/>
      <c r="I25" s="157"/>
      <c r="J25" s="158"/>
    </row>
  </sheetData>
  <sheetProtection sheet="1" objects="1" scenarios="1"/>
  <mergeCells count="34">
    <mergeCell ref="B10:C11"/>
    <mergeCell ref="D11:G11"/>
    <mergeCell ref="H11:J11"/>
    <mergeCell ref="D4:J4"/>
    <mergeCell ref="D5:J5"/>
    <mergeCell ref="D6:G6"/>
    <mergeCell ref="D1:K1"/>
    <mergeCell ref="D10:G10"/>
    <mergeCell ref="H10:J10"/>
    <mergeCell ref="D7:G7"/>
    <mergeCell ref="D8:G8"/>
    <mergeCell ref="B23:B25"/>
    <mergeCell ref="H24:J24"/>
    <mergeCell ref="H25:J25"/>
    <mergeCell ref="D24:G24"/>
    <mergeCell ref="D25:G25"/>
    <mergeCell ref="D23:G23"/>
    <mergeCell ref="H23:J23"/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</mergeCells>
  <phoneticPr fontId="1"/>
  <dataValidations count="3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8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選択肢!$H$4:$H$11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  <x14:dataValidation type="list" allowBlank="1" showInputMessage="1" showErrorMessage="1" xr:uid="{903DCD2F-D1E8-4000-8241-34662A194F44}">
          <x14:formula1>
            <xm:f>選択肢!$A$4:$A$10</xm:f>
          </x14:formula1>
          <xm:sqref>D6:G6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/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118</v>
      </c>
      <c r="B1" s="30"/>
    </row>
    <row r="2" spans="1:9" x14ac:dyDescent="0.35">
      <c r="A2" s="180"/>
      <c r="B2" s="182" t="s">
        <v>87</v>
      </c>
      <c r="C2" s="178"/>
      <c r="D2" s="178" t="s">
        <v>91</v>
      </c>
      <c r="E2" s="179"/>
    </row>
    <row r="3" spans="1:9" ht="19.5" x14ac:dyDescent="0.35">
      <c r="A3" s="181"/>
      <c r="B3" s="95" t="s">
        <v>89</v>
      </c>
      <c r="C3" s="96" t="s">
        <v>88</v>
      </c>
      <c r="D3" s="97" t="s">
        <v>90</v>
      </c>
      <c r="E3" s="98" t="s">
        <v>92</v>
      </c>
    </row>
    <row r="4" spans="1:9" x14ac:dyDescent="0.35">
      <c r="A4" s="86" t="s">
        <v>103</v>
      </c>
      <c r="B4" s="110"/>
      <c r="C4" s="111"/>
      <c r="D4" s="112"/>
      <c r="E4" s="113"/>
    </row>
    <row r="5" spans="1:9" x14ac:dyDescent="0.35">
      <c r="A5" s="86" t="s">
        <v>78</v>
      </c>
      <c r="B5" s="110"/>
      <c r="C5" s="111"/>
      <c r="D5" s="112"/>
      <c r="E5" s="113"/>
    </row>
    <row r="6" spans="1:9" ht="18.75" thickBot="1" x14ac:dyDescent="0.4">
      <c r="A6" s="87" t="s">
        <v>104</v>
      </c>
      <c r="B6" s="114"/>
      <c r="C6" s="115"/>
      <c r="D6" s="116"/>
      <c r="E6" s="117"/>
    </row>
    <row r="7" spans="1:9" ht="9.75" customHeight="1" x14ac:dyDescent="0.35"/>
    <row r="8" spans="1:9" ht="20.25" thickBot="1" x14ac:dyDescent="0.45">
      <c r="A8" s="1" t="s">
        <v>117</v>
      </c>
      <c r="B8" s="30"/>
    </row>
    <row r="9" spans="1:9" ht="23.25" customHeight="1" x14ac:dyDescent="0.35">
      <c r="A9" s="185" t="s">
        <v>70</v>
      </c>
      <c r="B9" s="183" t="s">
        <v>87</v>
      </c>
      <c r="C9" s="184"/>
      <c r="D9" s="184" t="s">
        <v>91</v>
      </c>
      <c r="E9" s="184"/>
      <c r="F9" s="187" t="s">
        <v>75</v>
      </c>
      <c r="G9" s="188"/>
      <c r="H9" s="191" t="s">
        <v>76</v>
      </c>
      <c r="I9" s="176" t="s">
        <v>73</v>
      </c>
    </row>
    <row r="10" spans="1:9" ht="19.5" x14ac:dyDescent="0.35">
      <c r="A10" s="186"/>
      <c r="B10" s="80" t="s">
        <v>89</v>
      </c>
      <c r="C10" s="99" t="s">
        <v>88</v>
      </c>
      <c r="D10" s="79" t="s">
        <v>90</v>
      </c>
      <c r="E10" s="99" t="s">
        <v>92</v>
      </c>
      <c r="F10" s="189"/>
      <c r="G10" s="190"/>
      <c r="H10" s="192"/>
      <c r="I10" s="177"/>
    </row>
    <row r="11" spans="1:9" x14ac:dyDescent="0.35">
      <c r="A11" s="88">
        <v>1</v>
      </c>
      <c r="B11" s="110"/>
      <c r="C11" s="111"/>
      <c r="D11" s="112"/>
      <c r="E11" s="111"/>
      <c r="F11" s="118"/>
      <c r="G11" s="85" t="s">
        <v>111</v>
      </c>
      <c r="H11" s="120"/>
      <c r="I11" s="121"/>
    </row>
    <row r="12" spans="1:9" x14ac:dyDescent="0.35">
      <c r="A12" s="88">
        <v>2</v>
      </c>
      <c r="B12" s="110"/>
      <c r="C12" s="111"/>
      <c r="D12" s="112"/>
      <c r="E12" s="111"/>
      <c r="F12" s="118"/>
      <c r="G12" s="85" t="s">
        <v>111</v>
      </c>
      <c r="H12" s="120"/>
      <c r="I12" s="121"/>
    </row>
    <row r="13" spans="1:9" x14ac:dyDescent="0.35">
      <c r="A13" s="88">
        <v>3</v>
      </c>
      <c r="B13" s="110"/>
      <c r="C13" s="111"/>
      <c r="D13" s="112"/>
      <c r="E13" s="111"/>
      <c r="F13" s="118"/>
      <c r="G13" s="85" t="s">
        <v>111</v>
      </c>
      <c r="H13" s="120"/>
      <c r="I13" s="121"/>
    </row>
    <row r="14" spans="1:9" x14ac:dyDescent="0.35">
      <c r="A14" s="88">
        <v>4</v>
      </c>
      <c r="B14" s="110"/>
      <c r="C14" s="111"/>
      <c r="D14" s="112"/>
      <c r="E14" s="111"/>
      <c r="F14" s="118"/>
      <c r="G14" s="85" t="s">
        <v>111</v>
      </c>
      <c r="H14" s="120"/>
      <c r="I14" s="121"/>
    </row>
    <row r="15" spans="1:9" x14ac:dyDescent="0.35">
      <c r="A15" s="88">
        <v>5</v>
      </c>
      <c r="B15" s="110"/>
      <c r="C15" s="111"/>
      <c r="D15" s="112"/>
      <c r="E15" s="111"/>
      <c r="F15" s="118"/>
      <c r="G15" s="85" t="s">
        <v>111</v>
      </c>
      <c r="H15" s="120"/>
      <c r="I15" s="121"/>
    </row>
    <row r="16" spans="1:9" x14ac:dyDescent="0.35">
      <c r="A16" s="88">
        <v>6</v>
      </c>
      <c r="B16" s="110"/>
      <c r="C16" s="111"/>
      <c r="D16" s="112"/>
      <c r="E16" s="111"/>
      <c r="F16" s="118"/>
      <c r="G16" s="85" t="s">
        <v>111</v>
      </c>
      <c r="H16" s="120"/>
      <c r="I16" s="121"/>
    </row>
    <row r="17" spans="1:9" x14ac:dyDescent="0.35">
      <c r="A17" s="88">
        <v>7</v>
      </c>
      <c r="B17" s="110"/>
      <c r="C17" s="111"/>
      <c r="D17" s="112"/>
      <c r="E17" s="111"/>
      <c r="F17" s="118"/>
      <c r="G17" s="85" t="s">
        <v>111</v>
      </c>
      <c r="H17" s="120"/>
      <c r="I17" s="121"/>
    </row>
    <row r="18" spans="1:9" x14ac:dyDescent="0.35">
      <c r="A18" s="88">
        <v>8</v>
      </c>
      <c r="B18" s="110"/>
      <c r="C18" s="111"/>
      <c r="D18" s="112"/>
      <c r="E18" s="111"/>
      <c r="F18" s="118"/>
      <c r="G18" s="85" t="s">
        <v>111</v>
      </c>
      <c r="H18" s="120"/>
      <c r="I18" s="121"/>
    </row>
    <row r="19" spans="1:9" x14ac:dyDescent="0.35">
      <c r="A19" s="88">
        <v>9</v>
      </c>
      <c r="B19" s="110"/>
      <c r="C19" s="111"/>
      <c r="D19" s="112"/>
      <c r="E19" s="111"/>
      <c r="F19" s="118"/>
      <c r="G19" s="85" t="s">
        <v>111</v>
      </c>
      <c r="H19" s="120"/>
      <c r="I19" s="121"/>
    </row>
    <row r="20" spans="1:9" x14ac:dyDescent="0.35">
      <c r="A20" s="88">
        <v>10</v>
      </c>
      <c r="B20" s="110"/>
      <c r="C20" s="111"/>
      <c r="D20" s="112"/>
      <c r="E20" s="111"/>
      <c r="F20" s="118"/>
      <c r="G20" s="85" t="s">
        <v>111</v>
      </c>
      <c r="H20" s="120"/>
      <c r="I20" s="121"/>
    </row>
    <row r="21" spans="1:9" x14ac:dyDescent="0.35">
      <c r="A21" s="88">
        <v>11</v>
      </c>
      <c r="B21" s="110"/>
      <c r="C21" s="111"/>
      <c r="D21" s="112"/>
      <c r="E21" s="111"/>
      <c r="F21" s="118"/>
      <c r="G21" s="85" t="s">
        <v>111</v>
      </c>
      <c r="H21" s="120"/>
      <c r="I21" s="121"/>
    </row>
    <row r="22" spans="1:9" x14ac:dyDescent="0.35">
      <c r="A22" s="88">
        <v>12</v>
      </c>
      <c r="B22" s="110"/>
      <c r="C22" s="111"/>
      <c r="D22" s="112"/>
      <c r="E22" s="111"/>
      <c r="F22" s="118"/>
      <c r="G22" s="85" t="s">
        <v>111</v>
      </c>
      <c r="H22" s="120"/>
      <c r="I22" s="121"/>
    </row>
    <row r="23" spans="1:9" x14ac:dyDescent="0.35">
      <c r="A23" s="88">
        <v>13</v>
      </c>
      <c r="B23" s="110"/>
      <c r="C23" s="111"/>
      <c r="D23" s="112"/>
      <c r="E23" s="111"/>
      <c r="F23" s="118"/>
      <c r="G23" s="85" t="s">
        <v>111</v>
      </c>
      <c r="H23" s="120"/>
      <c r="I23" s="121"/>
    </row>
    <row r="24" spans="1:9" x14ac:dyDescent="0.35">
      <c r="A24" s="88">
        <v>14</v>
      </c>
      <c r="B24" s="110"/>
      <c r="C24" s="111"/>
      <c r="D24" s="112"/>
      <c r="E24" s="111"/>
      <c r="F24" s="118"/>
      <c r="G24" s="85" t="s">
        <v>111</v>
      </c>
      <c r="H24" s="120"/>
      <c r="I24" s="121"/>
    </row>
    <row r="25" spans="1:9" x14ac:dyDescent="0.35">
      <c r="A25" s="88">
        <v>15</v>
      </c>
      <c r="B25" s="110"/>
      <c r="C25" s="111"/>
      <c r="D25" s="112"/>
      <c r="E25" s="111"/>
      <c r="F25" s="118"/>
      <c r="G25" s="85" t="s">
        <v>111</v>
      </c>
      <c r="H25" s="120"/>
      <c r="I25" s="121"/>
    </row>
    <row r="26" spans="1:9" x14ac:dyDescent="0.35">
      <c r="A26" s="88">
        <v>16</v>
      </c>
      <c r="B26" s="110"/>
      <c r="C26" s="111"/>
      <c r="D26" s="112"/>
      <c r="E26" s="111"/>
      <c r="F26" s="118"/>
      <c r="G26" s="85" t="s">
        <v>111</v>
      </c>
      <c r="H26" s="120"/>
      <c r="I26" s="121"/>
    </row>
    <row r="27" spans="1:9" x14ac:dyDescent="0.35">
      <c r="A27" s="88">
        <v>17</v>
      </c>
      <c r="B27" s="110"/>
      <c r="C27" s="111"/>
      <c r="D27" s="112"/>
      <c r="E27" s="111"/>
      <c r="F27" s="118"/>
      <c r="G27" s="85" t="s">
        <v>111</v>
      </c>
      <c r="H27" s="120"/>
      <c r="I27" s="121"/>
    </row>
    <row r="28" spans="1:9" x14ac:dyDescent="0.35">
      <c r="A28" s="88">
        <v>18</v>
      </c>
      <c r="B28" s="110"/>
      <c r="C28" s="111"/>
      <c r="D28" s="112"/>
      <c r="E28" s="111"/>
      <c r="F28" s="118"/>
      <c r="G28" s="85" t="s">
        <v>111</v>
      </c>
      <c r="H28" s="120"/>
      <c r="I28" s="121"/>
    </row>
    <row r="29" spans="1:9" x14ac:dyDescent="0.35">
      <c r="A29" s="88">
        <v>19</v>
      </c>
      <c r="B29" s="110"/>
      <c r="C29" s="111"/>
      <c r="D29" s="112"/>
      <c r="E29" s="111"/>
      <c r="F29" s="118"/>
      <c r="G29" s="85" t="s">
        <v>111</v>
      </c>
      <c r="H29" s="120"/>
      <c r="I29" s="121"/>
    </row>
    <row r="30" spans="1:9" ht="18.75" thickBot="1" x14ac:dyDescent="0.4">
      <c r="A30" s="89">
        <v>20</v>
      </c>
      <c r="B30" s="114"/>
      <c r="C30" s="115"/>
      <c r="D30" s="116"/>
      <c r="E30" s="115"/>
      <c r="F30" s="119"/>
      <c r="G30" s="90" t="s">
        <v>111</v>
      </c>
      <c r="H30" s="122"/>
      <c r="I30" s="123"/>
    </row>
    <row r="31" spans="1:9" x14ac:dyDescent="0.35">
      <c r="A31" s="45"/>
      <c r="B31" s="5"/>
      <c r="C31" s="5"/>
      <c r="D31" s="5"/>
      <c r="E31" s="5"/>
      <c r="F31" s="78"/>
      <c r="G31" s="78"/>
      <c r="H31" s="45"/>
      <c r="I31" s="5"/>
    </row>
  </sheetData>
  <sheetProtection sheet="1" objects="1" scenarios="1"/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/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26" t="str">
        <f>IF(入力①チーム情報!D1&lt;&gt;"",入力①チーム情報!D1,"")</f>
        <v>らいちょうカップin長野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35">
      <c r="A2" s="127" t="str">
        <f>IF(入力①チーム情報!D6 &lt;&gt;"","["&amp;入力①チーム情報!D6&amp;"]" &amp;"  ","")&amp; "エントリー &amp; 出場選手メンバー表"</f>
        <v>エントリー &amp; 出場選手メンバー表</v>
      </c>
      <c r="B2" s="64"/>
      <c r="C2" s="64"/>
      <c r="D2" s="64"/>
      <c r="E2" s="64"/>
      <c r="F2" s="64"/>
      <c r="G2" s="64"/>
      <c r="H2" s="64"/>
      <c r="I2" s="64"/>
    </row>
    <row r="3" spans="1:9" ht="12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</row>
    <row r="4" spans="1:9" ht="12.95" customHeight="1" x14ac:dyDescent="0.35">
      <c r="A4" s="230" t="s">
        <v>85</v>
      </c>
      <c r="B4" s="200" t="str">
        <f>IF(入力①チーム情報!D5&lt;&gt;"",入力①チーム情報!D5,"")</f>
        <v/>
      </c>
      <c r="C4" s="201"/>
      <c r="D4" s="201"/>
      <c r="E4" s="202"/>
      <c r="F4" s="65"/>
    </row>
    <row r="5" spans="1:9" ht="21.95" customHeight="1" thickBot="1" x14ac:dyDescent="0.4">
      <c r="A5" s="231"/>
      <c r="B5" s="197" t="str">
        <f>IF(入力①チーム情報!D4&lt;&gt;"",入力①チーム情報!D4,"")</f>
        <v/>
      </c>
      <c r="C5" s="198"/>
      <c r="D5" s="198"/>
      <c r="E5" s="199"/>
      <c r="F5" s="83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9" t="s">
        <v>83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07" t="s">
        <v>77</v>
      </c>
      <c r="B8" s="92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07" t="s">
        <v>78</v>
      </c>
      <c r="D8" s="205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232"/>
      <c r="F8" s="206"/>
      <c r="G8" s="207" t="s">
        <v>79</v>
      </c>
      <c r="H8" s="205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06"/>
    </row>
    <row r="9" spans="1:9" ht="21" customHeight="1" x14ac:dyDescent="0.35">
      <c r="A9" s="209"/>
      <c r="B9" s="91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9"/>
      <c r="D9" s="216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17"/>
      <c r="F9" s="218"/>
      <c r="G9" s="209"/>
      <c r="H9" s="233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35"/>
    </row>
    <row r="10" spans="1:9" ht="12" customHeight="1" x14ac:dyDescent="0.35">
      <c r="B10" s="58"/>
    </row>
    <row r="11" spans="1:9" ht="18.75" customHeight="1" x14ac:dyDescent="0.4">
      <c r="A11" s="30" t="s">
        <v>82</v>
      </c>
      <c r="B11" s="58"/>
    </row>
    <row r="12" spans="1:9" ht="18.75" customHeight="1" x14ac:dyDescent="0.35">
      <c r="A12" s="100" t="s">
        <v>70</v>
      </c>
      <c r="B12" s="219" t="s">
        <v>74</v>
      </c>
      <c r="C12" s="220"/>
      <c r="D12" s="221" t="s">
        <v>75</v>
      </c>
      <c r="E12" s="221"/>
      <c r="F12" s="221"/>
      <c r="G12" s="220"/>
      <c r="H12" s="101" t="s">
        <v>76</v>
      </c>
      <c r="I12" s="101" t="s">
        <v>73</v>
      </c>
    </row>
    <row r="13" spans="1:9" ht="12.95" customHeight="1" x14ac:dyDescent="0.35">
      <c r="A13" s="207">
        <v>1</v>
      </c>
      <c r="B13" s="205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06"/>
      <c r="D13" s="210" t="str">
        <f>IF(入力②チームスタッフ・選手情報!$F11&lt;&gt;"",入力②チームスタッフ・選手情報!$F11&amp;入力②チームスタッフ・選手情報!$G11,"")</f>
        <v/>
      </c>
      <c r="E13" s="211"/>
      <c r="F13" s="211"/>
      <c r="G13" s="212"/>
      <c r="H13" s="207" t="str">
        <f>IF(入力②チームスタッフ・選手情報!$H$11&lt;&gt;"",入力②チームスタッフ・選手情報!$H$11,"")</f>
        <v/>
      </c>
      <c r="I13" s="207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9"/>
      <c r="B14" s="193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194"/>
      <c r="D14" s="213"/>
      <c r="E14" s="214"/>
      <c r="F14" s="214"/>
      <c r="G14" s="215"/>
      <c r="H14" s="209"/>
      <c r="I14" s="209"/>
    </row>
    <row r="15" spans="1:9" ht="12.95" customHeight="1" x14ac:dyDescent="0.35">
      <c r="A15" s="207">
        <v>2</v>
      </c>
      <c r="B15" s="203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4"/>
      <c r="D15" s="210" t="str">
        <f>IF(入力②チームスタッフ・選手情報!$F12&lt;&gt;"",入力②チームスタッフ・選手情報!$F12&amp;入力②チームスタッフ・選手情報!$G12,"")</f>
        <v/>
      </c>
      <c r="E15" s="211"/>
      <c r="F15" s="211"/>
      <c r="G15" s="212"/>
      <c r="H15" s="207" t="str">
        <f>IF(入力②チームスタッフ・選手情報!$H$12&lt;&gt;"",入力②チームスタッフ・選手情報!$H$12,"")</f>
        <v/>
      </c>
      <c r="I15" s="207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9"/>
      <c r="B16" s="193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194"/>
      <c r="D16" s="213"/>
      <c r="E16" s="214"/>
      <c r="F16" s="214"/>
      <c r="G16" s="215"/>
      <c r="H16" s="209"/>
      <c r="I16" s="209"/>
    </row>
    <row r="17" spans="1:9" ht="12.95" customHeight="1" x14ac:dyDescent="0.35">
      <c r="A17" s="207">
        <v>3</v>
      </c>
      <c r="B17" s="203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4"/>
      <c r="D17" s="210" t="str">
        <f>IF(入力②チームスタッフ・選手情報!$F13&lt;&gt;"",入力②チームスタッフ・選手情報!$F13&amp;入力②チームスタッフ・選手情報!$G13,"")</f>
        <v/>
      </c>
      <c r="E17" s="211"/>
      <c r="F17" s="211"/>
      <c r="G17" s="212"/>
      <c r="H17" s="207" t="str">
        <f>IF(入力②チームスタッフ・選手情報!$H$13&lt;&gt;"",入力②チームスタッフ・選手情報!$H$13,"")</f>
        <v/>
      </c>
      <c r="I17" s="207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9"/>
      <c r="B18" s="193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194"/>
      <c r="D18" s="213"/>
      <c r="E18" s="214"/>
      <c r="F18" s="214"/>
      <c r="G18" s="215"/>
      <c r="H18" s="209"/>
      <c r="I18" s="209"/>
    </row>
    <row r="19" spans="1:9" ht="12.95" customHeight="1" x14ac:dyDescent="0.35">
      <c r="A19" s="207">
        <v>4</v>
      </c>
      <c r="B19" s="203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4"/>
      <c r="D19" s="210" t="str">
        <f>IF(入力②チームスタッフ・選手情報!$F14&lt;&gt;"",入力②チームスタッフ・選手情報!$F14&amp;入力②チームスタッフ・選手情報!$G14,"")</f>
        <v/>
      </c>
      <c r="E19" s="211"/>
      <c r="F19" s="211"/>
      <c r="G19" s="212"/>
      <c r="H19" s="207" t="str">
        <f>IF(入力②チームスタッフ・選手情報!$H$14&lt;&gt;"",入力②チームスタッフ・選手情報!$H$14,"")</f>
        <v/>
      </c>
      <c r="I19" s="207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08"/>
      <c r="B20" s="193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194"/>
      <c r="D20" s="213"/>
      <c r="E20" s="214"/>
      <c r="F20" s="214"/>
      <c r="G20" s="215"/>
      <c r="H20" s="209"/>
      <c r="I20" s="209"/>
    </row>
    <row r="21" spans="1:9" ht="12.95" customHeight="1" x14ac:dyDescent="0.35">
      <c r="A21" s="207">
        <v>5</v>
      </c>
      <c r="B21" s="203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4"/>
      <c r="D21" s="210" t="str">
        <f>IF(入力②チームスタッフ・選手情報!$F15&lt;&gt;"",入力②チームスタッフ・選手情報!$F15&amp;入力②チームスタッフ・選手情報!$G15,"")</f>
        <v/>
      </c>
      <c r="E21" s="211"/>
      <c r="F21" s="211"/>
      <c r="G21" s="212"/>
      <c r="H21" s="207" t="str">
        <f>IF(入力②チームスタッフ・選手情報!$H$15&lt;&gt;"",入力②チームスタッフ・選手情報!$H$15,"")</f>
        <v/>
      </c>
      <c r="I21" s="207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9"/>
      <c r="B22" s="193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194"/>
      <c r="D22" s="213"/>
      <c r="E22" s="214"/>
      <c r="F22" s="214"/>
      <c r="G22" s="215"/>
      <c r="H22" s="209"/>
      <c r="I22" s="209"/>
    </row>
    <row r="23" spans="1:9" ht="12.95" customHeight="1" x14ac:dyDescent="0.35">
      <c r="A23" s="207">
        <v>6</v>
      </c>
      <c r="B23" s="203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4"/>
      <c r="D23" s="210" t="str">
        <f>IF(入力②チームスタッフ・選手情報!$F16&lt;&gt;"",入力②チームスタッフ・選手情報!$F16&amp;入力②チームスタッフ・選手情報!$G16,"")</f>
        <v/>
      </c>
      <c r="E23" s="211"/>
      <c r="F23" s="211"/>
      <c r="G23" s="212"/>
      <c r="H23" s="207" t="str">
        <f>IF(入力②チームスタッフ・選手情報!$H$16&lt;&gt;"",入力②チームスタッフ・選手情報!$H$16,"")</f>
        <v/>
      </c>
      <c r="I23" s="207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08"/>
      <c r="B24" s="239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40"/>
      <c r="D24" s="213"/>
      <c r="E24" s="214"/>
      <c r="F24" s="214"/>
      <c r="G24" s="215"/>
      <c r="H24" s="209"/>
      <c r="I24" s="209"/>
    </row>
    <row r="25" spans="1:9" ht="12.95" customHeight="1" x14ac:dyDescent="0.35">
      <c r="A25" s="207">
        <v>7</v>
      </c>
      <c r="B25" s="203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4"/>
      <c r="D25" s="210" t="str">
        <f>IF(入力②チームスタッフ・選手情報!$F17&lt;&gt;"",入力②チームスタッフ・選手情報!$F17&amp;入力②チームスタッフ・選手情報!$G17,"")</f>
        <v/>
      </c>
      <c r="E25" s="211"/>
      <c r="F25" s="211"/>
      <c r="G25" s="212"/>
      <c r="H25" s="207" t="str">
        <f>IF(入力②チームスタッフ・選手情報!$H$17&lt;&gt;"",入力②チームスタッフ・選手情報!$H$17,"")</f>
        <v/>
      </c>
      <c r="I25" s="207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08"/>
      <c r="B26" s="193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194"/>
      <c r="D26" s="213"/>
      <c r="E26" s="214"/>
      <c r="F26" s="214"/>
      <c r="G26" s="215"/>
      <c r="H26" s="209"/>
      <c r="I26" s="209"/>
    </row>
    <row r="27" spans="1:9" ht="12.95" customHeight="1" x14ac:dyDescent="0.35">
      <c r="A27" s="207">
        <v>8</v>
      </c>
      <c r="B27" s="203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4"/>
      <c r="D27" s="210" t="str">
        <f>IF(入力②チームスタッフ・選手情報!$F18&lt;&gt;"",入力②チームスタッフ・選手情報!$F18&amp;入力②チームスタッフ・選手情報!$G18,"")</f>
        <v/>
      </c>
      <c r="E27" s="211"/>
      <c r="F27" s="211"/>
      <c r="G27" s="212"/>
      <c r="H27" s="207" t="str">
        <f>IF(入力②チームスタッフ・選手情報!$H$18&lt;&gt;"",入力②チームスタッフ・選手情報!$H$18,"")</f>
        <v/>
      </c>
      <c r="I27" s="207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08"/>
      <c r="B28" s="193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194"/>
      <c r="D28" s="213"/>
      <c r="E28" s="214"/>
      <c r="F28" s="214"/>
      <c r="G28" s="215"/>
      <c r="H28" s="209"/>
      <c r="I28" s="209"/>
    </row>
    <row r="29" spans="1:9" ht="12.95" customHeight="1" x14ac:dyDescent="0.35">
      <c r="A29" s="207">
        <v>9</v>
      </c>
      <c r="B29" s="203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4"/>
      <c r="D29" s="210" t="str">
        <f>IF(入力②チームスタッフ・選手情報!$F19&lt;&gt;"",入力②チームスタッフ・選手情報!$F19&amp;入力②チームスタッフ・選手情報!$G19,"")</f>
        <v/>
      </c>
      <c r="E29" s="211"/>
      <c r="F29" s="211"/>
      <c r="G29" s="212"/>
      <c r="H29" s="207" t="str">
        <f>IF(入力②チームスタッフ・選手情報!$H$19&lt;&gt;"",入力②チームスタッフ・選手情報!$H$19,"")</f>
        <v/>
      </c>
      <c r="I29" s="207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08"/>
      <c r="B30" s="193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194"/>
      <c r="D30" s="213"/>
      <c r="E30" s="214"/>
      <c r="F30" s="214"/>
      <c r="G30" s="215"/>
      <c r="H30" s="209"/>
      <c r="I30" s="209"/>
    </row>
    <row r="31" spans="1:9" ht="12.95" customHeight="1" x14ac:dyDescent="0.35">
      <c r="A31" s="207">
        <v>10</v>
      </c>
      <c r="B31" s="203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4"/>
      <c r="D31" s="210" t="str">
        <f>IF(入力②チームスタッフ・選手情報!$F20&lt;&gt;"",入力②チームスタッフ・選手情報!$F20&amp;入力②チームスタッフ・選手情報!$G20,"")</f>
        <v/>
      </c>
      <c r="E31" s="211"/>
      <c r="F31" s="211"/>
      <c r="G31" s="212"/>
      <c r="H31" s="207" t="str">
        <f>IF(入力②チームスタッフ・選手情報!$H$20&lt;&gt;"",入力②チームスタッフ・選手情報!$H$20,"")</f>
        <v/>
      </c>
      <c r="I31" s="207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08"/>
      <c r="B32" s="193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194"/>
      <c r="D32" s="213"/>
      <c r="E32" s="214"/>
      <c r="F32" s="214"/>
      <c r="G32" s="215"/>
      <c r="H32" s="209"/>
      <c r="I32" s="209"/>
    </row>
    <row r="33" spans="1:9" ht="12.95" customHeight="1" x14ac:dyDescent="0.35">
      <c r="A33" s="207">
        <v>11</v>
      </c>
      <c r="B33" s="203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4"/>
      <c r="D33" s="210" t="str">
        <f>IF(入力②チームスタッフ・選手情報!$F21&lt;&gt;"",入力②チームスタッフ・選手情報!$F21&amp;入力②チームスタッフ・選手情報!$G21,"")</f>
        <v/>
      </c>
      <c r="E33" s="211"/>
      <c r="F33" s="211"/>
      <c r="G33" s="212"/>
      <c r="H33" s="207" t="str">
        <f>IF(入力②チームスタッフ・選手情報!$H$21&lt;&gt;"",入力②チームスタッフ・選手情報!$H$21,"")</f>
        <v/>
      </c>
      <c r="I33" s="207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08"/>
      <c r="B34" s="193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194"/>
      <c r="D34" s="213"/>
      <c r="E34" s="214"/>
      <c r="F34" s="214"/>
      <c r="G34" s="215"/>
      <c r="H34" s="209"/>
      <c r="I34" s="209"/>
    </row>
    <row r="35" spans="1:9" ht="12.95" customHeight="1" x14ac:dyDescent="0.35">
      <c r="A35" s="207">
        <v>12</v>
      </c>
      <c r="B35" s="203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4"/>
      <c r="D35" s="210" t="str">
        <f>IF(入力②チームスタッフ・選手情報!$F22&lt;&gt;"",入力②チームスタッフ・選手情報!$F22&amp;入力②チームスタッフ・選手情報!$G22,"")</f>
        <v/>
      </c>
      <c r="E35" s="211"/>
      <c r="F35" s="211"/>
      <c r="G35" s="212"/>
      <c r="H35" s="207" t="str">
        <f>IF(入力②チームスタッフ・選手情報!$H$22&lt;&gt;"",入力②チームスタッフ・選手情報!$H$22,"")</f>
        <v/>
      </c>
      <c r="I35" s="207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08"/>
      <c r="B36" s="193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194"/>
      <c r="D36" s="213"/>
      <c r="E36" s="214"/>
      <c r="F36" s="214"/>
      <c r="G36" s="215"/>
      <c r="H36" s="209"/>
      <c r="I36" s="209"/>
    </row>
    <row r="37" spans="1:9" ht="12.95" customHeight="1" x14ac:dyDescent="0.35">
      <c r="A37" s="207">
        <v>13</v>
      </c>
      <c r="B37" s="203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4"/>
      <c r="D37" s="210" t="str">
        <f>IF(入力②チームスタッフ・選手情報!$F23&lt;&gt;"",入力②チームスタッフ・選手情報!$F23&amp;入力②チームスタッフ・選手情報!$G23,"")</f>
        <v/>
      </c>
      <c r="E37" s="211"/>
      <c r="F37" s="211"/>
      <c r="G37" s="212"/>
      <c r="H37" s="207" t="str">
        <f>IF(入力②チームスタッフ・選手情報!$H$23&lt;&gt;"",入力②チームスタッフ・選手情報!$H$23,"")</f>
        <v/>
      </c>
      <c r="I37" s="207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08"/>
      <c r="B38" s="193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194"/>
      <c r="D38" s="213"/>
      <c r="E38" s="214"/>
      <c r="F38" s="214"/>
      <c r="G38" s="215"/>
      <c r="H38" s="209"/>
      <c r="I38" s="209"/>
    </row>
    <row r="39" spans="1:9" ht="12.95" customHeight="1" x14ac:dyDescent="0.35">
      <c r="A39" s="207">
        <v>14</v>
      </c>
      <c r="B39" s="203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4"/>
      <c r="D39" s="210" t="str">
        <f>IF(入力②チームスタッフ・選手情報!$F24&lt;&gt;"",入力②チームスタッフ・選手情報!$F24&amp;入力②チームスタッフ・選手情報!$G24,"")</f>
        <v/>
      </c>
      <c r="E39" s="211"/>
      <c r="F39" s="211"/>
      <c r="G39" s="212"/>
      <c r="H39" s="207" t="str">
        <f>IF(入力②チームスタッフ・選手情報!$H$24&lt;&gt;"",入力②チームスタッフ・選手情報!$H$24,"")</f>
        <v/>
      </c>
      <c r="I39" s="207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08"/>
      <c r="B40" s="193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194"/>
      <c r="D40" s="213"/>
      <c r="E40" s="214"/>
      <c r="F40" s="214"/>
      <c r="G40" s="215"/>
      <c r="H40" s="209"/>
      <c r="I40" s="209"/>
    </row>
    <row r="41" spans="1:9" ht="12.95" customHeight="1" x14ac:dyDescent="0.35">
      <c r="A41" s="207">
        <v>15</v>
      </c>
      <c r="B41" s="203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4"/>
      <c r="D41" s="210" t="str">
        <f>IF(入力②チームスタッフ・選手情報!$F25&lt;&gt;"",入力②チームスタッフ・選手情報!$F25&amp;入力②チームスタッフ・選手情報!$G25,"")</f>
        <v/>
      </c>
      <c r="E41" s="211"/>
      <c r="F41" s="211"/>
      <c r="G41" s="212"/>
      <c r="H41" s="207" t="str">
        <f>IF(入力②チームスタッフ・選手情報!$H$25&lt;&gt;"",入力②チームスタッフ・選手情報!$H$25,"")</f>
        <v/>
      </c>
      <c r="I41" s="207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08"/>
      <c r="B42" s="193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194"/>
      <c r="D42" s="213"/>
      <c r="E42" s="214"/>
      <c r="F42" s="214"/>
      <c r="G42" s="215"/>
      <c r="H42" s="209"/>
      <c r="I42" s="209"/>
    </row>
    <row r="43" spans="1:9" ht="12.95" customHeight="1" x14ac:dyDescent="0.35">
      <c r="A43" s="207">
        <v>16</v>
      </c>
      <c r="B43" s="203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204"/>
      <c r="D43" s="210" t="str">
        <f>IF(入力②チームスタッフ・選手情報!$F26&lt;&gt;"",入力②チームスタッフ・選手情報!$F26&amp;入力②チームスタッフ・選手情報!$G26,"")</f>
        <v/>
      </c>
      <c r="E43" s="211"/>
      <c r="F43" s="211"/>
      <c r="G43" s="212"/>
      <c r="H43" s="207" t="str">
        <f>IF(入力②チームスタッフ・選手情報!$H$26&lt;&gt;"",入力②チームスタッフ・選手情報!$H$26,"")</f>
        <v/>
      </c>
      <c r="I43" s="207" t="str">
        <f>IF(入力②チームスタッフ・選手情報!$I$26&lt;&gt;"",入力②チームスタッフ・選手情報!$I$26,"")</f>
        <v/>
      </c>
    </row>
    <row r="44" spans="1:9" ht="20.100000000000001" customHeight="1" x14ac:dyDescent="0.35">
      <c r="A44" s="208"/>
      <c r="B44" s="193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194"/>
      <c r="D44" s="213"/>
      <c r="E44" s="214"/>
      <c r="F44" s="214"/>
      <c r="G44" s="215"/>
      <c r="H44" s="209"/>
      <c r="I44" s="209"/>
    </row>
    <row r="45" spans="1:9" ht="12.95" customHeight="1" x14ac:dyDescent="0.35">
      <c r="A45" s="207">
        <v>17</v>
      </c>
      <c r="B45" s="203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204"/>
      <c r="D45" s="210" t="str">
        <f>IF(入力②チームスタッフ・選手情報!$F27&lt;&gt;"",入力②チームスタッフ・選手情報!$F27&amp;入力②チームスタッフ・選手情報!$G27,"")</f>
        <v/>
      </c>
      <c r="E45" s="211"/>
      <c r="F45" s="211"/>
      <c r="G45" s="212"/>
      <c r="H45" s="207" t="str">
        <f>IF(入力②チームスタッフ・選手情報!$H$27&lt;&gt;"",入力②チームスタッフ・選手情報!$H$27,"")</f>
        <v/>
      </c>
      <c r="I45" s="207" t="str">
        <f>IF(入力②チームスタッフ・選手情報!$I$27&lt;&gt;"",入力②チームスタッフ・選手情報!$I$27,"")</f>
        <v/>
      </c>
    </row>
    <row r="46" spans="1:9" ht="20.100000000000001" customHeight="1" x14ac:dyDescent="0.35">
      <c r="A46" s="208"/>
      <c r="B46" s="193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194"/>
      <c r="D46" s="213"/>
      <c r="E46" s="214"/>
      <c r="F46" s="214"/>
      <c r="G46" s="215"/>
      <c r="H46" s="209"/>
      <c r="I46" s="209"/>
    </row>
    <row r="47" spans="1:9" ht="12.95" customHeight="1" x14ac:dyDescent="0.35">
      <c r="A47" s="207">
        <v>18</v>
      </c>
      <c r="B47" s="203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204"/>
      <c r="D47" s="210" t="str">
        <f>IF(入力②チームスタッフ・選手情報!$F28&lt;&gt;"",入力②チームスタッフ・選手情報!$F28&amp;入力②チームスタッフ・選手情報!$G28,"")</f>
        <v/>
      </c>
      <c r="E47" s="211"/>
      <c r="F47" s="211"/>
      <c r="G47" s="212"/>
      <c r="H47" s="207" t="str">
        <f>IF(入力②チームスタッフ・選手情報!$H$28&lt;&gt;"",入力②チームスタッフ・選手情報!$H$28,"")</f>
        <v/>
      </c>
      <c r="I47" s="207" t="str">
        <f>IF(入力②チームスタッフ・選手情報!$I$28&lt;&gt;"",入力②チームスタッフ・選手情報!$I$28,"")</f>
        <v/>
      </c>
    </row>
    <row r="48" spans="1:9" ht="20.100000000000001" customHeight="1" x14ac:dyDescent="0.35">
      <c r="A48" s="208"/>
      <c r="B48" s="193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194"/>
      <c r="D48" s="213"/>
      <c r="E48" s="214"/>
      <c r="F48" s="214"/>
      <c r="G48" s="215"/>
      <c r="H48" s="209"/>
      <c r="I48" s="209"/>
    </row>
    <row r="49" spans="1:9" ht="12.95" customHeight="1" x14ac:dyDescent="0.35">
      <c r="A49" s="207">
        <v>19</v>
      </c>
      <c r="B49" s="203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204"/>
      <c r="D49" s="210" t="str">
        <f>IF(入力②チームスタッフ・選手情報!$F29&lt;&gt;"",入力②チームスタッフ・選手情報!$F29&amp;入力②チームスタッフ・選手情報!$G29,"")</f>
        <v/>
      </c>
      <c r="E49" s="211"/>
      <c r="F49" s="211"/>
      <c r="G49" s="212"/>
      <c r="H49" s="207" t="str">
        <f>IF(入力②チームスタッフ・選手情報!$H$29&lt;&gt;"",入力②チームスタッフ・選手情報!$H$29,"")</f>
        <v/>
      </c>
      <c r="I49" s="207" t="str">
        <f>IF(入力②チームスタッフ・選手情報!$I$29&lt;&gt;"",入力②チームスタッフ・選手情報!$I$29,"")</f>
        <v/>
      </c>
    </row>
    <row r="50" spans="1:9" ht="20.100000000000001" customHeight="1" x14ac:dyDescent="0.35">
      <c r="A50" s="208"/>
      <c r="B50" s="193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194"/>
      <c r="D50" s="213"/>
      <c r="E50" s="214"/>
      <c r="F50" s="214"/>
      <c r="G50" s="215"/>
      <c r="H50" s="209"/>
      <c r="I50" s="209"/>
    </row>
    <row r="51" spans="1:9" ht="12.95" customHeight="1" x14ac:dyDescent="0.35">
      <c r="A51" s="207">
        <v>20</v>
      </c>
      <c r="B51" s="203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204"/>
      <c r="D51" s="210" t="str">
        <f>IF(入力②チームスタッフ・選手情報!$F30&lt;&gt;"",入力②チームスタッフ・選手情報!$F30&amp;入力②チームスタッフ・選手情報!$G30,"")</f>
        <v/>
      </c>
      <c r="E51" s="211"/>
      <c r="F51" s="211"/>
      <c r="G51" s="212"/>
      <c r="H51" s="207" t="str">
        <f>IF(入力②チームスタッフ・選手情報!$H$30&lt;&gt;"",入力②チームスタッフ・選手情報!$H$30,"")</f>
        <v/>
      </c>
      <c r="I51" s="207" t="str">
        <f>IF(入力②チームスタッフ・選手情報!$I$30&lt;&gt;"",入力②チームスタッフ・選手情報!$I$30,"")</f>
        <v/>
      </c>
    </row>
    <row r="52" spans="1:9" ht="20.100000000000001" customHeight="1" x14ac:dyDescent="0.35">
      <c r="A52" s="208"/>
      <c r="B52" s="193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194"/>
      <c r="D52" s="213"/>
      <c r="E52" s="214"/>
      <c r="F52" s="214"/>
      <c r="G52" s="215"/>
      <c r="H52" s="209"/>
      <c r="I52" s="209"/>
    </row>
    <row r="53" spans="1:9" ht="12" customHeight="1" x14ac:dyDescent="0.35"/>
    <row r="54" spans="1:9" ht="18.75" customHeight="1" x14ac:dyDescent="0.35">
      <c r="A54" s="1" t="s">
        <v>80</v>
      </c>
      <c r="E54" s="59" t="s">
        <v>81</v>
      </c>
    </row>
    <row r="55" spans="1:9" ht="12.95" customHeight="1" x14ac:dyDescent="0.35">
      <c r="A55" s="207" t="s">
        <v>121</v>
      </c>
      <c r="B55" s="93" t="str">
        <f>IF(入力①チーム情報!D20&lt;&gt;"",入力①チーム情報!D20,"") &amp;"　"&amp; IF(入力①チーム情報!H20&lt;&gt;"",入力①チーム情報!H20,"")</f>
        <v>　</v>
      </c>
      <c r="C55" s="81" t="str">
        <f>IF(入力①チーム情報!H22&lt;&gt;"","取得年："&amp;入力①チーム情報!H22&amp;"年","")</f>
        <v/>
      </c>
      <c r="D55" s="57"/>
      <c r="E55" s="241" t="s">
        <v>71</v>
      </c>
      <c r="F55" s="205" t="str">
        <f>IF(入力①チーム情報!D13&lt;&gt;"",入力①チーム情報!D13,"") &amp;"　"&amp; IF(入力①チーム情報!H13&lt;&gt;"",入力①チーム情報!H13,"")</f>
        <v>　</v>
      </c>
      <c r="G55" s="232"/>
      <c r="H55" s="232"/>
      <c r="I55" s="206"/>
    </row>
    <row r="56" spans="1:9" ht="20.100000000000001" customHeight="1" x14ac:dyDescent="0.35">
      <c r="A56" s="209"/>
      <c r="B56" s="66" t="str">
        <f>IF(入力①チーム情報!D21&lt;&gt;"",入力①チーム情報!D21,"")&amp; "　" &amp; IF(入力①チーム情報!H21&lt;&gt;"",入力①チーム情報!H21,"")</f>
        <v>　</v>
      </c>
      <c r="C56" s="82" t="str">
        <f>IF(入力①チーム情報!D22&lt;&gt;"",入力①チーム情報!D22,"")</f>
        <v/>
      </c>
      <c r="D56" s="57"/>
      <c r="E56" s="242"/>
      <c r="F56" s="233" t="str">
        <f>IF(入力①チーム情報!D14&lt;&gt;"",入力①チーム情報!D14,"")&amp; "　" &amp; IF(入力①チーム情報!H14&lt;&gt;"",入力①チーム情報!H14,"")</f>
        <v>　</v>
      </c>
      <c r="G56" s="234"/>
      <c r="H56" s="234"/>
      <c r="I56" s="235"/>
    </row>
    <row r="57" spans="1:9" ht="12.95" customHeight="1" x14ac:dyDescent="0.35">
      <c r="A57" s="236" t="s">
        <v>84</v>
      </c>
      <c r="B57" s="205" t="str">
        <f>IF(入力①チーム情報!D24&lt;&gt;"",入力①チーム情報!D24,"") &amp;"　"&amp; IF(入力①チーム情報!H24&lt;&gt;"",入力①チーム情報!H24,"")</f>
        <v>　</v>
      </c>
      <c r="C57" s="206"/>
      <c r="D57" s="57"/>
      <c r="E57" s="207" t="s">
        <v>72</v>
      </c>
      <c r="F57" s="205" t="str">
        <f>IF(入力①チーム情報!D15&lt;&gt;"",入力①チーム情報!D15&amp;"ー","") &amp; IF(入力①チーム情報!F15&lt;&gt;"",入力①チーム情報!F15,"")</f>
        <v/>
      </c>
      <c r="G57" s="232"/>
      <c r="H57" s="232"/>
      <c r="I57" s="206"/>
    </row>
    <row r="58" spans="1:9" ht="20.100000000000001" customHeight="1" x14ac:dyDescent="0.35">
      <c r="A58" s="209"/>
      <c r="B58" s="193" t="str">
        <f>IF(入力①チーム情報!D25&lt;&gt;"",入力①チーム情報!D25,"")&amp; "　" &amp; IF(入力①チーム情報!H25&lt;&gt;"",入力①チーム情報!H25,"")</f>
        <v>　</v>
      </c>
      <c r="C58" s="194"/>
      <c r="D58" s="57"/>
      <c r="E58" s="222"/>
      <c r="F58" s="223" t="str">
        <f>IF(入力①チーム情報!D16&lt;&gt;"",入力①チーム情報!D16,"")</f>
        <v/>
      </c>
      <c r="G58" s="224"/>
      <c r="H58" s="224"/>
      <c r="I58" s="225"/>
    </row>
    <row r="59" spans="1:9" ht="12.95" customHeight="1" x14ac:dyDescent="0.35">
      <c r="A59" s="237"/>
      <c r="B59" s="195"/>
      <c r="C59" s="195"/>
      <c r="D59" s="57"/>
      <c r="E59" s="222"/>
      <c r="F59" s="223"/>
      <c r="G59" s="224"/>
      <c r="H59" s="224"/>
      <c r="I59" s="225"/>
    </row>
    <row r="60" spans="1:9" ht="20.100000000000001" customHeight="1" x14ac:dyDescent="0.35">
      <c r="A60" s="238"/>
      <c r="B60" s="196"/>
      <c r="C60" s="196"/>
      <c r="D60" s="57"/>
      <c r="E60" s="209"/>
      <c r="F60" s="226"/>
      <c r="G60" s="227"/>
      <c r="H60" s="227"/>
      <c r="I60" s="228"/>
    </row>
    <row r="61" spans="1:9" ht="12.95" customHeight="1" x14ac:dyDescent="0.35">
      <c r="A61" s="33"/>
      <c r="B61" s="57"/>
      <c r="C61" s="61"/>
      <c r="D61" s="57"/>
      <c r="E61" s="207" t="s">
        <v>86</v>
      </c>
      <c r="F61" s="210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1"/>
      <c r="H61" s="211"/>
      <c r="I61" s="212"/>
    </row>
    <row r="62" spans="1:9" ht="17.25" customHeight="1" x14ac:dyDescent="0.35">
      <c r="A62" s="102" t="s">
        <v>22</v>
      </c>
      <c r="B62" s="60" t="str">
        <f>IF(入力①チーム情報!D7&lt;&gt;"",入力①チーム情報!D7,"")</f>
        <v/>
      </c>
      <c r="D62" s="57"/>
      <c r="E62" s="209"/>
      <c r="F62" s="213"/>
      <c r="G62" s="214"/>
      <c r="H62" s="214"/>
      <c r="I62" s="215"/>
    </row>
    <row r="63" spans="1:9" ht="17.25" customHeight="1" x14ac:dyDescent="0.35">
      <c r="A63" s="77" t="s">
        <v>23</v>
      </c>
      <c r="B63" s="60" t="str">
        <f>IF(入力①チーム情報!D8&lt;&gt;"",入力①チーム情報!D8,"")</f>
        <v/>
      </c>
      <c r="C63" s="11"/>
      <c r="D63" s="57"/>
      <c r="E63" s="207" t="s">
        <v>69</v>
      </c>
      <c r="F63" s="210" t="str">
        <f>IF(入力①チーム情報!D18&lt;&gt;"",入力①チーム情報!D18,"")</f>
        <v/>
      </c>
      <c r="G63" s="211"/>
      <c r="H63" s="211"/>
      <c r="I63" s="212"/>
    </row>
    <row r="64" spans="1:9" ht="18.75" customHeight="1" x14ac:dyDescent="0.35">
      <c r="A64" s="33"/>
      <c r="B64" s="11"/>
      <c r="C64" s="11"/>
      <c r="E64" s="209"/>
      <c r="F64" s="213"/>
      <c r="G64" s="214"/>
      <c r="H64" s="214"/>
      <c r="I64" s="215"/>
    </row>
    <row r="65" spans="1:9" ht="13.5" customHeight="1" x14ac:dyDescent="0.4">
      <c r="A65" s="128" t="s">
        <v>67</v>
      </c>
      <c r="C65" s="32"/>
    </row>
    <row r="66" spans="1:9" ht="18.75" customHeight="1" x14ac:dyDescent="0.4">
      <c r="A66" s="43" t="s">
        <v>114</v>
      </c>
      <c r="F66" s="34"/>
      <c r="G66" s="30"/>
      <c r="H66" s="30"/>
      <c r="I66" s="30"/>
    </row>
    <row r="67" spans="1:9" ht="18.75" customHeight="1" x14ac:dyDescent="0.4">
      <c r="A67" s="43" t="s">
        <v>115</v>
      </c>
      <c r="D67" s="34"/>
      <c r="E67" s="30"/>
      <c r="G67" s="94" t="s">
        <v>113</v>
      </c>
      <c r="H67" s="229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229"/>
    </row>
    <row r="68" spans="1:9" ht="17.25" customHeight="1" x14ac:dyDescent="0.4">
      <c r="A68" s="43" t="s">
        <v>116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94" t="s">
        <v>112</v>
      </c>
      <c r="H69" s="229" t="str">
        <f>IF(入力①チーム情報!D11&lt;&gt;"",入力①チーム情報!D11,"") &amp; " " &amp;IF(入力①チーム情報!H11&lt;&gt;"",入力①チーム情報!H11,"")</f>
        <v xml:space="preserve"> </v>
      </c>
      <c r="I69" s="229"/>
    </row>
    <row r="70" spans="1:9" ht="18" customHeight="1" x14ac:dyDescent="0.35">
      <c r="D70" s="5"/>
    </row>
    <row r="71" spans="1:9" ht="18" customHeight="1" x14ac:dyDescent="0.35"/>
  </sheetData>
  <sheetProtection sheet="1" objects="1" scenarios="1"/>
  <mergeCells count="151"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topLeftCell="A4" workbookViewId="0">
      <selection activeCell="H10" sqref="H10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93</v>
      </c>
      <c r="J3" s="40" t="s">
        <v>100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94</v>
      </c>
      <c r="J5" s="38" t="s">
        <v>101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95</v>
      </c>
      <c r="J6" s="38" t="s">
        <v>102</v>
      </c>
    </row>
    <row r="7" spans="1:10" x14ac:dyDescent="0.35">
      <c r="A7" s="39" t="s">
        <v>130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96</v>
      </c>
    </row>
    <row r="8" spans="1:10" x14ac:dyDescent="0.35">
      <c r="A8" s="39" t="s">
        <v>131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97</v>
      </c>
    </row>
    <row r="9" spans="1:10" x14ac:dyDescent="0.35">
      <c r="A9" s="39" t="s">
        <v>16</v>
      </c>
      <c r="B9" s="38">
        <v>2027</v>
      </c>
      <c r="C9" s="38">
        <v>6</v>
      </c>
      <c r="D9" s="38">
        <v>6</v>
      </c>
      <c r="E9" s="38" t="s">
        <v>57</v>
      </c>
      <c r="H9" s="38" t="s">
        <v>133</v>
      </c>
      <c r="I9" s="38" t="s">
        <v>98</v>
      </c>
    </row>
    <row r="10" spans="1:10" x14ac:dyDescent="0.35">
      <c r="A10" s="39" t="s">
        <v>17</v>
      </c>
      <c r="B10" s="38">
        <v>2028</v>
      </c>
      <c r="C10" s="38">
        <v>7</v>
      </c>
      <c r="D10" s="38">
        <v>7</v>
      </c>
      <c r="E10" s="38" t="s">
        <v>58</v>
      </c>
      <c r="H10" s="38" t="s">
        <v>45</v>
      </c>
      <c r="I10" s="38" t="s">
        <v>99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  <c r="H11" s="38" t="s">
        <v>46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93" t="str">
        <f>IF(入力①チーム情報!D1&lt;&gt;"",入力①チーム情報!D1,"")</f>
        <v>らいちょうカップin長野</v>
      </c>
      <c r="B1" s="293"/>
      <c r="C1" s="293"/>
      <c r="D1" s="293"/>
      <c r="E1" s="293"/>
      <c r="F1" s="293"/>
      <c r="G1" s="293"/>
      <c r="H1" s="293"/>
      <c r="I1" s="291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日時：2024年8月3日（土）</v>
      </c>
      <c r="J1" s="291"/>
      <c r="K1" s="291"/>
    </row>
    <row r="2" spans="1:11" ht="32.25" customHeight="1" x14ac:dyDescent="0.35">
      <c r="A2" s="294" t="str">
        <f>IF(入力①チーム情報!D6 &lt;&gt;"","["&amp;入力①チーム情報!D6&amp;"]","") &amp;"  "&amp; "出場選手メンバー表"</f>
        <v xml:space="preserve">  出場選手メンバー表</v>
      </c>
      <c r="B2" s="294"/>
      <c r="C2" s="294"/>
      <c r="D2" s="294"/>
      <c r="E2" s="294"/>
      <c r="F2" s="294"/>
      <c r="G2" s="294"/>
      <c r="H2" s="294"/>
      <c r="I2" s="292"/>
      <c r="J2" s="292"/>
      <c r="K2" s="292"/>
    </row>
    <row r="3" spans="1:11" ht="19.7" customHeight="1" x14ac:dyDescent="0.35">
      <c r="A3" s="289" t="s">
        <v>0</v>
      </c>
      <c r="B3" s="246"/>
      <c r="C3" s="247"/>
      <c r="D3" s="247"/>
      <c r="E3" s="248"/>
      <c r="F3" s="286" t="s">
        <v>48</v>
      </c>
      <c r="G3" s="287"/>
      <c r="H3" s="279"/>
      <c r="I3" s="280"/>
      <c r="J3" s="276" t="str">
        <f>IF(入力①チーム情報!H22&lt;&gt;"","取得:"&amp;入力①チーム情報!H22&amp;"年","")</f>
        <v/>
      </c>
      <c r="K3" s="248"/>
    </row>
    <row r="4" spans="1:11" ht="22.5" customHeight="1" x14ac:dyDescent="0.35">
      <c r="A4" s="290"/>
      <c r="B4" s="243"/>
      <c r="C4" s="244"/>
      <c r="D4" s="244"/>
      <c r="E4" s="245"/>
      <c r="F4" s="270"/>
      <c r="G4" s="271"/>
      <c r="H4" s="281"/>
      <c r="I4" s="282"/>
      <c r="J4" s="277" t="str">
        <f>IF(入力①チーム情報!D22&lt;&gt;"",入力①チーム情報!D22,"")</f>
        <v/>
      </c>
      <c r="K4" s="278"/>
    </row>
    <row r="5" spans="1:11" ht="19.5" customHeight="1" x14ac:dyDescent="0.35">
      <c r="A5" s="207" t="s">
        <v>11</v>
      </c>
      <c r="B5" s="246"/>
      <c r="C5" s="247"/>
      <c r="D5" s="247"/>
      <c r="E5" s="248"/>
      <c r="F5" s="286" t="s">
        <v>49</v>
      </c>
      <c r="G5" s="287"/>
      <c r="H5" s="283"/>
      <c r="I5" s="284"/>
      <c r="J5" s="276" t="e">
        <f>IF(入力①チーム情報!#REF!&lt;&gt;"","取得:"&amp;入力①チーム情報!#REF!&amp;"年","")</f>
        <v>#REF!</v>
      </c>
      <c r="K5" s="248"/>
    </row>
    <row r="6" spans="1:11" ht="22.5" customHeight="1" x14ac:dyDescent="0.35">
      <c r="A6" s="209"/>
      <c r="B6" s="243"/>
      <c r="C6" s="244"/>
      <c r="D6" s="244"/>
      <c r="E6" s="245"/>
      <c r="F6" s="270"/>
      <c r="G6" s="271"/>
      <c r="H6" s="233"/>
      <c r="I6" s="285"/>
      <c r="J6" s="277" t="e">
        <f>IF(入力①チーム情報!#REF!&lt;&gt;"",入力①チーム情報!#REF!,"")</f>
        <v>#REF!</v>
      </c>
      <c r="K6" s="278"/>
    </row>
    <row r="7" spans="1:11" ht="22.5" customHeight="1" x14ac:dyDescent="0.35">
      <c r="A7" s="207" t="s">
        <v>1</v>
      </c>
      <c r="B7" s="246"/>
      <c r="C7" s="247"/>
      <c r="D7" s="247"/>
      <c r="E7" s="248"/>
      <c r="F7" s="288" t="s">
        <v>50</v>
      </c>
      <c r="G7" s="287"/>
      <c r="H7" s="263"/>
      <c r="I7" s="264"/>
      <c r="J7" s="264"/>
      <c r="K7" s="265"/>
    </row>
    <row r="8" spans="1:11" ht="22.5" customHeight="1" x14ac:dyDescent="0.35">
      <c r="A8" s="209"/>
      <c r="B8" s="243"/>
      <c r="C8" s="244"/>
      <c r="D8" s="244"/>
      <c r="E8" s="245"/>
      <c r="F8" s="270"/>
      <c r="G8" s="271"/>
      <c r="H8" s="273"/>
      <c r="I8" s="274"/>
      <c r="J8" s="274"/>
      <c r="K8" s="275"/>
    </row>
    <row r="9" spans="1:11" ht="22.5" customHeight="1" x14ac:dyDescent="0.35">
      <c r="A9" s="255" t="s">
        <v>6</v>
      </c>
      <c r="B9" s="246"/>
      <c r="C9" s="247"/>
      <c r="D9" s="247"/>
      <c r="E9" s="248"/>
      <c r="F9" s="288" t="s">
        <v>51</v>
      </c>
      <c r="G9" s="287"/>
      <c r="H9" s="272"/>
      <c r="I9" s="266"/>
      <c r="J9" s="266"/>
      <c r="K9" s="267"/>
    </row>
    <row r="10" spans="1:11" ht="22.5" customHeight="1" x14ac:dyDescent="0.35">
      <c r="A10" s="256"/>
      <c r="B10" s="243"/>
      <c r="C10" s="244"/>
      <c r="D10" s="244"/>
      <c r="E10" s="245"/>
      <c r="F10" s="270"/>
      <c r="G10" s="271"/>
      <c r="H10" s="273"/>
      <c r="I10" s="274"/>
      <c r="J10" s="274"/>
      <c r="K10" s="275"/>
    </row>
    <row r="11" spans="1:11" ht="22.5" customHeight="1" x14ac:dyDescent="0.35">
      <c r="A11" s="236" t="s">
        <v>68</v>
      </c>
      <c r="B11" s="246"/>
      <c r="C11" s="247"/>
      <c r="D11" s="247"/>
      <c r="E11" s="248"/>
      <c r="F11" s="260" t="s">
        <v>22</v>
      </c>
      <c r="G11" s="262"/>
      <c r="H11" s="257" t="str">
        <f>IF(入力①チーム情報!D7&lt;&gt;"",入力①チーム情報!D7,"")</f>
        <v/>
      </c>
      <c r="I11" s="258"/>
      <c r="J11" s="258"/>
      <c r="K11" s="259"/>
    </row>
    <row r="12" spans="1:11" ht="22.5" customHeight="1" x14ac:dyDescent="0.35">
      <c r="A12" s="209"/>
      <c r="B12" s="243"/>
      <c r="C12" s="244"/>
      <c r="D12" s="244"/>
      <c r="E12" s="245"/>
      <c r="F12" s="270" t="s">
        <v>23</v>
      </c>
      <c r="G12" s="271"/>
      <c r="H12" s="263" t="str">
        <f>IF(入力①チーム情報!D8&lt;&gt;"",入力①チーム情報!D8,"")</f>
        <v/>
      </c>
      <c r="I12" s="264"/>
      <c r="J12" s="264"/>
      <c r="K12" s="265"/>
    </row>
    <row r="13" spans="1:11" ht="22.5" customHeight="1" x14ac:dyDescent="0.35">
      <c r="A13" s="56" t="s">
        <v>66</v>
      </c>
      <c r="B13" s="50" t="str">
        <f>IF(AND(入力①チーム情報!D15&lt;&gt;"",入力①チーム情報!F15&lt;&gt;""),"〒"&amp;入力①チーム情報!D15&amp;"ー"&amp;入力①チーム情報!F15,"")</f>
        <v/>
      </c>
      <c r="C13" s="2"/>
      <c r="D13" s="253" t="s">
        <v>65</v>
      </c>
      <c r="E13" s="254"/>
      <c r="F13" s="50" t="s">
        <v>64</v>
      </c>
      <c r="G13" s="3"/>
      <c r="H13" s="266"/>
      <c r="I13" s="266"/>
      <c r="J13" s="266"/>
      <c r="K13" s="267"/>
    </row>
    <row r="14" spans="1:11" ht="24" customHeight="1" x14ac:dyDescent="0.35">
      <c r="A14" s="251"/>
      <c r="B14" s="252"/>
      <c r="C14" s="252"/>
      <c r="D14" s="249"/>
      <c r="E14" s="250"/>
      <c r="F14" s="4"/>
      <c r="G14" s="4"/>
      <c r="H14" s="268"/>
      <c r="I14" s="268"/>
      <c r="J14" s="268"/>
      <c r="K14" s="269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2" t="s">
        <v>23</v>
      </c>
      <c r="F16" s="260" t="s">
        <v>12</v>
      </c>
      <c r="G16" s="261"/>
      <c r="H16" s="262"/>
      <c r="I16" s="260" t="s">
        <v>2</v>
      </c>
      <c r="J16" s="262"/>
      <c r="K16" s="8" t="s">
        <v>3</v>
      </c>
    </row>
    <row r="17" spans="1:11" ht="18.75" customHeight="1" x14ac:dyDescent="0.5">
      <c r="A17" s="12"/>
      <c r="B17" s="13"/>
      <c r="C17" s="14"/>
      <c r="D17" s="28"/>
      <c r="E17" s="53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4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5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4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5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4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5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4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5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4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5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4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5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4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5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4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5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4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5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4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1"/>
      <c r="B37" s="30"/>
      <c r="C37" s="31"/>
      <c r="D37" s="32"/>
      <c r="E37" s="51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H11:K11"/>
    <mergeCell ref="F16:H16"/>
    <mergeCell ref="I16:J16"/>
    <mergeCell ref="H12:K12"/>
    <mergeCell ref="H13:K13"/>
    <mergeCell ref="H14:K14"/>
    <mergeCell ref="F11:G11"/>
    <mergeCell ref="F12:G12"/>
    <mergeCell ref="B10:E10"/>
    <mergeCell ref="B11:E11"/>
    <mergeCell ref="D14:E14"/>
    <mergeCell ref="A14:C14"/>
    <mergeCell ref="D13:E13"/>
    <mergeCell ref="A9:A10"/>
    <mergeCell ref="A11:A12"/>
    <mergeCell ref="B12:E12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2024-06-22T00:59:11Z</dcterms:modified>
</cp:coreProperties>
</file>